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alienware\3rd year\itm501\Real Assignment\"/>
    </mc:Choice>
  </mc:AlternateContent>
  <bookViews>
    <workbookView xWindow="0" yWindow="2880" windowWidth="15360" windowHeight="5070"/>
  </bookViews>
  <sheets>
    <sheet name="Part A" sheetId="1" r:id="rId1"/>
    <sheet name="Part B" sheetId="2" r:id="rId2"/>
    <sheet name="Part C" sheetId="3" r:id="rId3"/>
    <sheet name="Part D" sheetId="4" r:id="rId4"/>
    <sheet name="Part E" sheetId="7" r:id="rId5"/>
    <sheet name="Part F" sheetId="5" r:id="rId6"/>
  </sheets>
  <definedNames>
    <definedName name="MinimizeCosts" localSheetId="0">FALSE</definedName>
    <definedName name="MinimizeCosts" localSheetId="3">FALSE</definedName>
    <definedName name="_xlnm.Print_Area" localSheetId="0">'Part A'!TreeDiagram</definedName>
    <definedName name="_xlnm.Print_Area" localSheetId="3">'Part D'!TreeDiagram</definedName>
    <definedName name="TreeData" localSheetId="0">'Part A'!$GH$1001:$GV$1005</definedName>
    <definedName name="TreeData" localSheetId="3">'Part D'!$GH$1001:$GV$1017</definedName>
    <definedName name="TreeDiagBase" localSheetId="0">'Part A'!$A$5</definedName>
    <definedName name="TreeDiagBase" localSheetId="3">'Part D'!$A$4</definedName>
    <definedName name="TreeDiagram" localSheetId="0">'Part A'!$A$5:$K$18</definedName>
    <definedName name="TreeDiagram" localSheetId="3">'Part D'!$A$4:$S$47</definedName>
    <definedName name="UseExpUtility" localSheetId="0">FALSE</definedName>
    <definedName name="UseExpUtility" localSheetId="3">FALSE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7" l="1"/>
  <c r="B10" i="7"/>
  <c r="C10" i="7"/>
  <c r="A14" i="7"/>
  <c r="B14" i="7"/>
  <c r="C14" i="7"/>
  <c r="F11" i="7"/>
  <c r="A17" i="7"/>
  <c r="A6" i="7"/>
  <c r="B6" i="7"/>
  <c r="C6" i="7"/>
</calcChain>
</file>

<file path=xl/sharedStrings.xml><?xml version="1.0" encoding="utf-8"?>
<sst xmlns="http://schemas.openxmlformats.org/spreadsheetml/2006/main" count="135" uniqueCount="81">
  <si>
    <t>ID</t>
  </si>
  <si>
    <t>Name</t>
  </si>
  <si>
    <t>Value</t>
  </si>
  <si>
    <t>Prob</t>
  </si>
  <si>
    <t>TreePlan</t>
  </si>
  <si>
    <t>Pred</t>
  </si>
  <si>
    <t>Kind</t>
  </si>
  <si>
    <t>NS</t>
  </si>
  <si>
    <t>S1</t>
  </si>
  <si>
    <t>S2</t>
  </si>
  <si>
    <t>S3</t>
  </si>
  <si>
    <t>S4</t>
  </si>
  <si>
    <t>S5</t>
  </si>
  <si>
    <t>Row</t>
  </si>
  <si>
    <t>Col</t>
  </si>
  <si>
    <t>Mark</t>
  </si>
  <si>
    <t>D</t>
  </si>
  <si>
    <t>T</t>
  </si>
  <si>
    <t>Don’t launch Business</t>
  </si>
  <si>
    <t>Launch Business</t>
  </si>
  <si>
    <t>Successful Business(SB)</t>
  </si>
  <si>
    <t>Poor Business (PB)</t>
  </si>
  <si>
    <t>Part A:</t>
  </si>
  <si>
    <t>Expected Profit from starting a business :</t>
  </si>
  <si>
    <t>(.3*800,000) +(.7*-100,000) = $170,000</t>
  </si>
  <si>
    <t>Expected Profit from not starting a business:</t>
  </si>
  <si>
    <t>Based on Expected profit, the BTM graduates should start the business as it offers them an expected profit of $170,000</t>
  </si>
  <si>
    <t>Part B:</t>
  </si>
  <si>
    <t>P(PR|SB)= .6</t>
  </si>
  <si>
    <t>P(NR|PB)=.3</t>
  </si>
  <si>
    <t>P(SB)=.3</t>
  </si>
  <si>
    <t>P(PB)=.7</t>
  </si>
  <si>
    <t>P(SB|PR) = P(SB and PR)/ P(PR)</t>
  </si>
  <si>
    <t>Solving Numerator:</t>
  </si>
  <si>
    <t>P(SB and PR) = P(PR|SB)*P(SB)</t>
  </si>
  <si>
    <t>0.6 * 0.3 = .18</t>
  </si>
  <si>
    <t>Solving Denominator:</t>
  </si>
  <si>
    <t>P(PR) = P(PR|SB)*P(SB) + P(PR|PB)*P(PB)</t>
  </si>
  <si>
    <t>(.6*.3)+ (.7*.7) = .67</t>
  </si>
  <si>
    <t>P(SB|PR) = .18/.67 = .27</t>
  </si>
  <si>
    <t>Part C:</t>
  </si>
  <si>
    <t>P(SB|NR) = P(SB and NR)/P(NR)</t>
  </si>
  <si>
    <t>P(SB and NR) = P(NR|SB)*P(SB)</t>
  </si>
  <si>
    <t>.4*.3= .12</t>
  </si>
  <si>
    <t>(.4*.3)+ (.3*.7) = .33</t>
  </si>
  <si>
    <t>P(SB|NR) = .12/.33 = .36</t>
  </si>
  <si>
    <t>Part D:</t>
  </si>
  <si>
    <t>Without Survey</t>
  </si>
  <si>
    <t>Poor Business(PB)</t>
  </si>
  <si>
    <t>With Survey</t>
  </si>
  <si>
    <t xml:space="preserve">Positive Result(PR) </t>
  </si>
  <si>
    <t>Negative Result(NR)</t>
  </si>
  <si>
    <t>(.36*790,000) + (.64*-110,000) = $214,000</t>
  </si>
  <si>
    <t>Alternatives</t>
  </si>
  <si>
    <t>SB</t>
  </si>
  <si>
    <t>PB</t>
  </si>
  <si>
    <t xml:space="preserve">Don’t launch </t>
  </si>
  <si>
    <t>Probablity</t>
  </si>
  <si>
    <t>Based on perfect information, payoffs in green would be chosen</t>
  </si>
  <si>
    <t>Expected Value Perfect Information = (800000*.3)  + (0*.7)</t>
  </si>
  <si>
    <t>EVwPI= $240,000</t>
  </si>
  <si>
    <t>EV from Part A = $170,000</t>
  </si>
  <si>
    <t>EVPI = 240,000 - 170,000</t>
  </si>
  <si>
    <t>EVPI = $70,000</t>
  </si>
  <si>
    <t>Expected Value without Survey:</t>
  </si>
  <si>
    <t>Expected Value With Survey</t>
  </si>
  <si>
    <t>Total EV</t>
  </si>
  <si>
    <t>Positive Survey</t>
  </si>
  <si>
    <t>SB|PS</t>
  </si>
  <si>
    <t>PB|PS</t>
  </si>
  <si>
    <t>Negative Survey</t>
  </si>
  <si>
    <t>SB|NS</t>
  </si>
  <si>
    <t>PB|NS</t>
  </si>
  <si>
    <t>Probability</t>
  </si>
  <si>
    <t>Expected Value with Survey</t>
  </si>
  <si>
    <t>P(NR)= P(NR|SB)P(SB) + P(NR|PB)P(PB)</t>
  </si>
  <si>
    <t>Expected Value without Survery</t>
  </si>
  <si>
    <t xml:space="preserve">Value of market Information : </t>
  </si>
  <si>
    <t>Don't launch Business</t>
  </si>
  <si>
    <t>Positive Result and Negative Result of the survey</t>
  </si>
  <si>
    <t xml:space="preserve">Based on Expected profit, the BTM graduates should start the business as it offers them a postive profit on both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</si>
</sst>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;[Red]\-&quot;$&quot;#,##0"/>
    <numFmt numFmtId="165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rgb="FF000000"/>
      <name val="Calibri"/>
      <family val="2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4" borderId="0" applyNumberFormat="0" applyBorder="0" applyAlignment="0" applyProtection="0"/>
  </cellStyleXfs>
  <cellXfs count="24">
    <xf numFmtId="0" fontId="0" fillId="0" borderId="0" xfId="0"/>
    <xf numFmtId="0" fontId="3" fillId="0" borderId="0" xfId="0" applyFont="1" applyBorder="1" applyProtection="1">
      <protection locked="0" hidden="1"/>
    </xf>
    <xf numFmtId="0" fontId="3" fillId="0" borderId="0" xfId="0" applyFont="1" applyProtection="1">
      <protection locked="0" hidden="1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Protection="1">
      <protection locked="0"/>
    </xf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1"/>
    <xf numFmtId="0" fontId="0" fillId="0" borderId="0" xfId="0" applyAlignment="1">
      <alignment horizontal="right"/>
    </xf>
    <xf numFmtId="3" fontId="0" fillId="0" borderId="0" xfId="0" applyNumberFormat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  <xf numFmtId="0" fontId="0" fillId="0" borderId="0" xfId="0"/>
    <xf numFmtId="0" fontId="5" fillId="4" borderId="0" xfId="2"/>
    <xf numFmtId="165" fontId="0" fillId="0" borderId="0" xfId="0" applyNumberFormat="1" applyAlignment="1">
      <alignment horizontal="right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/>
    <xf numFmtId="0" fontId="0" fillId="0" borderId="0" xfId="0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22860</xdr:colOff>
      <xdr:row>6</xdr:row>
      <xdr:rowOff>0</xdr:rowOff>
    </xdr:from>
    <xdr:to>
      <xdr:col>9</xdr:col>
      <xdr:colOff>175260</xdr:colOff>
      <xdr:row>6</xdr:row>
      <xdr:rowOff>152400</xdr:rowOff>
    </xdr:to>
    <xdr:sp macro="" textlink="">
      <xdr:nvSpPr>
        <xdr:cNvPr id="5" name="Triangle 4"/>
        <xdr:cNvSpPr/>
      </xdr:nvSpPr>
      <xdr:spPr>
        <a:xfrm rot="16200000">
          <a:off x="6347460" y="9144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5</xdr:col>
      <xdr:colOff>152400</xdr:colOff>
      <xdr:row>6</xdr:row>
      <xdr:rowOff>76200</xdr:rowOff>
    </xdr:from>
    <xdr:to>
      <xdr:col>9</xdr:col>
      <xdr:colOff>0</xdr:colOff>
      <xdr:row>6</xdr:row>
      <xdr:rowOff>76200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4838700" y="9906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76200</xdr:rowOff>
    </xdr:from>
    <xdr:to>
      <xdr:col>9</xdr:col>
      <xdr:colOff>15240</xdr:colOff>
      <xdr:row>6</xdr:row>
      <xdr:rowOff>76200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3467100" y="990600"/>
          <a:ext cx="287274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152400</xdr:colOff>
      <xdr:row>6</xdr:row>
      <xdr:rowOff>76200</xdr:rowOff>
    </xdr:from>
    <xdr:to>
      <xdr:col>3</xdr:col>
      <xdr:colOff>0</xdr:colOff>
      <xdr:row>9</xdr:row>
      <xdr:rowOff>76200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3200400" y="99060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152400</xdr:colOff>
      <xdr:row>13</xdr:row>
      <xdr:rowOff>152400</xdr:rowOff>
    </xdr:to>
    <xdr:sp macro="" textlink="">
      <xdr:nvSpPr>
        <xdr:cNvPr id="6" name="Square 5"/>
        <xdr:cNvSpPr/>
      </xdr:nvSpPr>
      <xdr:spPr>
        <a:xfrm>
          <a:off x="4686300" y="219456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3</xdr:col>
      <xdr:colOff>0</xdr:colOff>
      <xdr:row>13</xdr:row>
      <xdr:rowOff>76200</xdr:rowOff>
    </xdr:from>
    <xdr:to>
      <xdr:col>5</xdr:col>
      <xdr:colOff>0</xdr:colOff>
      <xdr:row>13</xdr:row>
      <xdr:rowOff>76200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3467100" y="227076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152400</xdr:colOff>
      <xdr:row>9</xdr:row>
      <xdr:rowOff>76200</xdr:rowOff>
    </xdr:from>
    <xdr:to>
      <xdr:col>3</xdr:col>
      <xdr:colOff>0</xdr:colOff>
      <xdr:row>13</xdr:row>
      <xdr:rowOff>76200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3200400" y="153924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152400</xdr:colOff>
      <xdr:row>11</xdr:row>
      <xdr:rowOff>152400</xdr:rowOff>
    </xdr:to>
    <xdr:sp macro="" textlink="">
      <xdr:nvSpPr>
        <xdr:cNvPr id="7" name="Triangle 6"/>
        <xdr:cNvSpPr/>
      </xdr:nvSpPr>
      <xdr:spPr>
        <a:xfrm rot="16200000">
          <a:off x="6324600" y="18288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11</xdr:row>
      <xdr:rowOff>76200</xdr:rowOff>
    </xdr:from>
    <xdr:to>
      <xdr:col>9</xdr:col>
      <xdr:colOff>0</xdr:colOff>
      <xdr:row>11</xdr:row>
      <xdr:rowOff>76200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5105400" y="19050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11</xdr:row>
      <xdr:rowOff>76200</xdr:rowOff>
    </xdr:from>
    <xdr:to>
      <xdr:col>7</xdr:col>
      <xdr:colOff>0</xdr:colOff>
      <xdr:row>13</xdr:row>
      <xdr:rowOff>76200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V="1">
          <a:off x="4838700" y="1905000"/>
          <a:ext cx="266700" cy="3657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152400</xdr:colOff>
      <xdr:row>16</xdr:row>
      <xdr:rowOff>152400</xdr:rowOff>
    </xdr:to>
    <xdr:sp macro="" textlink="">
      <xdr:nvSpPr>
        <xdr:cNvPr id="8" name="Triangle 7"/>
        <xdr:cNvSpPr/>
      </xdr:nvSpPr>
      <xdr:spPr>
        <a:xfrm rot="16200000">
          <a:off x="6324600" y="27432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16</xdr:row>
      <xdr:rowOff>76200</xdr:rowOff>
    </xdr:from>
    <xdr:to>
      <xdr:col>9</xdr:col>
      <xdr:colOff>0</xdr:colOff>
      <xdr:row>16</xdr:row>
      <xdr:rowOff>76200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>
          <a:off x="5105400" y="28194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13</xdr:row>
      <xdr:rowOff>76200</xdr:rowOff>
    </xdr:from>
    <xdr:to>
      <xdr:col>7</xdr:col>
      <xdr:colOff>0</xdr:colOff>
      <xdr:row>16</xdr:row>
      <xdr:rowOff>76200</xdr:rowOff>
    </xdr:to>
    <xdr:sp macro="" textlink="">
      <xdr:nvSpPr>
        <xdr:cNvPr id="1038" name="Line 14"/>
        <xdr:cNvSpPr>
          <a:spLocks noChangeShapeType="1"/>
        </xdr:cNvSpPr>
      </xdr:nvSpPr>
      <xdr:spPr bwMode="auto">
        <a:xfrm>
          <a:off x="4838700" y="227076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152400</xdr:colOff>
      <xdr:row>9</xdr:row>
      <xdr:rowOff>152400</xdr:rowOff>
    </xdr:to>
    <xdr:sp macro="" textlink="">
      <xdr:nvSpPr>
        <xdr:cNvPr id="9" name="Square 8"/>
        <xdr:cNvSpPr/>
      </xdr:nvSpPr>
      <xdr:spPr>
        <a:xfrm>
          <a:off x="3048000" y="146304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0</xdr:col>
      <xdr:colOff>0</xdr:colOff>
      <xdr:row>9</xdr:row>
      <xdr:rowOff>76200</xdr:rowOff>
    </xdr:from>
    <xdr:to>
      <xdr:col>1</xdr:col>
      <xdr:colOff>0</xdr:colOff>
      <xdr:row>9</xdr:row>
      <xdr:rowOff>76200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>
          <a:off x="2438400" y="1539240"/>
          <a:ext cx="609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142875</xdr:rowOff>
        </xdr:from>
        <xdr:to>
          <xdr:col>4</xdr:col>
          <xdr:colOff>114300</xdr:colOff>
          <xdr:row>3</xdr:row>
          <xdr:rowOff>66675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Part 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1</xdr:row>
          <xdr:rowOff>171450</xdr:rowOff>
        </xdr:from>
        <xdr:to>
          <xdr:col>3</xdr:col>
          <xdr:colOff>95250</xdr:colOff>
          <xdr:row>3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Part 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0</xdr:row>
          <xdr:rowOff>161925</xdr:rowOff>
        </xdr:from>
        <xdr:to>
          <xdr:col>4</xdr:col>
          <xdr:colOff>85725</xdr:colOff>
          <xdr:row>2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Part D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0</xdr:row>
          <xdr:rowOff>142875</xdr:rowOff>
        </xdr:from>
        <xdr:to>
          <xdr:col>5</xdr:col>
          <xdr:colOff>76200</xdr:colOff>
          <xdr:row>2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Part 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sp macro="" textlink="">
      <xdr:nvSpPr>
        <xdr:cNvPr id="60" name="Square 59"/>
        <xdr:cNvSpPr/>
      </xdr:nvSpPr>
      <xdr:spPr>
        <a:xfrm>
          <a:off x="2247900" y="146304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3</xdr:col>
      <xdr:colOff>0</xdr:colOff>
      <xdr:row>8</xdr:row>
      <xdr:rowOff>76200</xdr:rowOff>
    </xdr:from>
    <xdr:to>
      <xdr:col>5</xdr:col>
      <xdr:colOff>0</xdr:colOff>
      <xdr:row>8</xdr:row>
      <xdr:rowOff>76200</xdr:rowOff>
    </xdr:to>
    <xdr:sp macro="" textlink="">
      <xdr:nvSpPr>
        <xdr:cNvPr id="2149" name="Line 101"/>
        <xdr:cNvSpPr>
          <a:spLocks noChangeShapeType="1"/>
        </xdr:cNvSpPr>
      </xdr:nvSpPr>
      <xdr:spPr bwMode="auto">
        <a:xfrm>
          <a:off x="1028700" y="153924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152400</xdr:colOff>
      <xdr:row>8</xdr:row>
      <xdr:rowOff>76200</xdr:rowOff>
    </xdr:from>
    <xdr:to>
      <xdr:col>3</xdr:col>
      <xdr:colOff>0</xdr:colOff>
      <xdr:row>20</xdr:row>
      <xdr:rowOff>76200</xdr:rowOff>
    </xdr:to>
    <xdr:sp macro="" textlink="">
      <xdr:nvSpPr>
        <xdr:cNvPr id="2150" name="Line 102"/>
        <xdr:cNvSpPr>
          <a:spLocks noChangeShapeType="1"/>
        </xdr:cNvSpPr>
      </xdr:nvSpPr>
      <xdr:spPr bwMode="auto">
        <a:xfrm flipV="1">
          <a:off x="762000" y="1539240"/>
          <a:ext cx="266700" cy="21945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152400</xdr:colOff>
      <xdr:row>33</xdr:row>
      <xdr:rowOff>152400</xdr:rowOff>
    </xdr:to>
    <xdr:sp macro="" textlink="">
      <xdr:nvSpPr>
        <xdr:cNvPr id="61" name="Square 60"/>
        <xdr:cNvSpPr/>
      </xdr:nvSpPr>
      <xdr:spPr>
        <a:xfrm>
          <a:off x="2247900" y="603504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3</xdr:col>
      <xdr:colOff>0</xdr:colOff>
      <xdr:row>33</xdr:row>
      <xdr:rowOff>76200</xdr:rowOff>
    </xdr:from>
    <xdr:to>
      <xdr:col>5</xdr:col>
      <xdr:colOff>0</xdr:colOff>
      <xdr:row>33</xdr:row>
      <xdr:rowOff>76200</xdr:rowOff>
    </xdr:to>
    <xdr:sp macro="" textlink="">
      <xdr:nvSpPr>
        <xdr:cNvPr id="2151" name="Line 103"/>
        <xdr:cNvSpPr>
          <a:spLocks noChangeShapeType="1"/>
        </xdr:cNvSpPr>
      </xdr:nvSpPr>
      <xdr:spPr bwMode="auto">
        <a:xfrm>
          <a:off x="1028700" y="611124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152400</xdr:colOff>
      <xdr:row>20</xdr:row>
      <xdr:rowOff>76200</xdr:rowOff>
    </xdr:from>
    <xdr:to>
      <xdr:col>3</xdr:col>
      <xdr:colOff>0</xdr:colOff>
      <xdr:row>33</xdr:row>
      <xdr:rowOff>76200</xdr:rowOff>
    </xdr:to>
    <xdr:sp macro="" textlink="">
      <xdr:nvSpPr>
        <xdr:cNvPr id="2152" name="Line 104"/>
        <xdr:cNvSpPr>
          <a:spLocks noChangeShapeType="1"/>
        </xdr:cNvSpPr>
      </xdr:nvSpPr>
      <xdr:spPr bwMode="auto">
        <a:xfrm>
          <a:off x="762000" y="3733800"/>
          <a:ext cx="266700" cy="23774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152400</xdr:colOff>
      <xdr:row>5</xdr:row>
      <xdr:rowOff>152400</xdr:rowOff>
    </xdr:to>
    <xdr:sp macro="" textlink="">
      <xdr:nvSpPr>
        <xdr:cNvPr id="62" name="Triangle 61"/>
        <xdr:cNvSpPr/>
      </xdr:nvSpPr>
      <xdr:spPr>
        <a:xfrm rot="16200000">
          <a:off x="3886200" y="9144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5</xdr:row>
      <xdr:rowOff>76200</xdr:rowOff>
    </xdr:from>
    <xdr:to>
      <xdr:col>9</xdr:col>
      <xdr:colOff>0</xdr:colOff>
      <xdr:row>5</xdr:row>
      <xdr:rowOff>76200</xdr:rowOff>
    </xdr:to>
    <xdr:sp macro="" textlink="">
      <xdr:nvSpPr>
        <xdr:cNvPr id="2154" name="Line 106"/>
        <xdr:cNvSpPr>
          <a:spLocks noChangeShapeType="1"/>
        </xdr:cNvSpPr>
      </xdr:nvSpPr>
      <xdr:spPr bwMode="auto">
        <a:xfrm>
          <a:off x="2667000" y="9906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5</xdr:row>
      <xdr:rowOff>76200</xdr:rowOff>
    </xdr:from>
    <xdr:to>
      <xdr:col>7</xdr:col>
      <xdr:colOff>0</xdr:colOff>
      <xdr:row>8</xdr:row>
      <xdr:rowOff>76200</xdr:rowOff>
    </xdr:to>
    <xdr:sp macro="" textlink="">
      <xdr:nvSpPr>
        <xdr:cNvPr id="2155" name="Line 107"/>
        <xdr:cNvSpPr>
          <a:spLocks noChangeShapeType="1"/>
        </xdr:cNvSpPr>
      </xdr:nvSpPr>
      <xdr:spPr bwMode="auto">
        <a:xfrm flipV="1">
          <a:off x="2400300" y="99060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152400</xdr:colOff>
      <xdr:row>12</xdr:row>
      <xdr:rowOff>152400</xdr:rowOff>
    </xdr:to>
    <xdr:sp macro="" textlink="">
      <xdr:nvSpPr>
        <xdr:cNvPr id="63" name="Square 62"/>
        <xdr:cNvSpPr/>
      </xdr:nvSpPr>
      <xdr:spPr>
        <a:xfrm>
          <a:off x="3886200" y="219456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12</xdr:row>
      <xdr:rowOff>76200</xdr:rowOff>
    </xdr:from>
    <xdr:to>
      <xdr:col>9</xdr:col>
      <xdr:colOff>0</xdr:colOff>
      <xdr:row>12</xdr:row>
      <xdr:rowOff>76200</xdr:rowOff>
    </xdr:to>
    <xdr:sp macro="" textlink="">
      <xdr:nvSpPr>
        <xdr:cNvPr id="2156" name="Line 108"/>
        <xdr:cNvSpPr>
          <a:spLocks noChangeShapeType="1"/>
        </xdr:cNvSpPr>
      </xdr:nvSpPr>
      <xdr:spPr bwMode="auto">
        <a:xfrm>
          <a:off x="2667000" y="227076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8</xdr:row>
      <xdr:rowOff>76200</xdr:rowOff>
    </xdr:from>
    <xdr:to>
      <xdr:col>7</xdr:col>
      <xdr:colOff>0</xdr:colOff>
      <xdr:row>12</xdr:row>
      <xdr:rowOff>76200</xdr:rowOff>
    </xdr:to>
    <xdr:sp macro="" textlink="">
      <xdr:nvSpPr>
        <xdr:cNvPr id="2157" name="Line 109"/>
        <xdr:cNvSpPr>
          <a:spLocks noChangeShapeType="1"/>
        </xdr:cNvSpPr>
      </xdr:nvSpPr>
      <xdr:spPr bwMode="auto">
        <a:xfrm>
          <a:off x="2400300" y="153924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152400</xdr:colOff>
      <xdr:row>10</xdr:row>
      <xdr:rowOff>152400</xdr:rowOff>
    </xdr:to>
    <xdr:sp macro="" textlink="">
      <xdr:nvSpPr>
        <xdr:cNvPr id="4160" name="Triangle 4159"/>
        <xdr:cNvSpPr/>
      </xdr:nvSpPr>
      <xdr:spPr>
        <a:xfrm rot="16200000">
          <a:off x="5524500" y="18288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10</xdr:row>
      <xdr:rowOff>76200</xdr:rowOff>
    </xdr:from>
    <xdr:to>
      <xdr:col>13</xdr:col>
      <xdr:colOff>0</xdr:colOff>
      <xdr:row>10</xdr:row>
      <xdr:rowOff>76200</xdr:rowOff>
    </xdr:to>
    <xdr:sp macro="" textlink="">
      <xdr:nvSpPr>
        <xdr:cNvPr id="2159" name="Line 111"/>
        <xdr:cNvSpPr>
          <a:spLocks noChangeShapeType="1"/>
        </xdr:cNvSpPr>
      </xdr:nvSpPr>
      <xdr:spPr bwMode="auto">
        <a:xfrm>
          <a:off x="4305300" y="19050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10</xdr:row>
      <xdr:rowOff>76200</xdr:rowOff>
    </xdr:from>
    <xdr:to>
      <xdr:col>11</xdr:col>
      <xdr:colOff>0</xdr:colOff>
      <xdr:row>12</xdr:row>
      <xdr:rowOff>76200</xdr:rowOff>
    </xdr:to>
    <xdr:sp macro="" textlink="">
      <xdr:nvSpPr>
        <xdr:cNvPr id="2160" name="Line 112"/>
        <xdr:cNvSpPr>
          <a:spLocks noChangeShapeType="1"/>
        </xdr:cNvSpPr>
      </xdr:nvSpPr>
      <xdr:spPr bwMode="auto">
        <a:xfrm flipV="1">
          <a:off x="4038600" y="1905000"/>
          <a:ext cx="266700" cy="3657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15</xdr:row>
      <xdr:rowOff>0</xdr:rowOff>
    </xdr:from>
    <xdr:to>
      <xdr:col>13</xdr:col>
      <xdr:colOff>152400</xdr:colOff>
      <xdr:row>15</xdr:row>
      <xdr:rowOff>152400</xdr:rowOff>
    </xdr:to>
    <xdr:sp macro="" textlink="">
      <xdr:nvSpPr>
        <xdr:cNvPr id="4161" name="Triangle 4160"/>
        <xdr:cNvSpPr/>
      </xdr:nvSpPr>
      <xdr:spPr>
        <a:xfrm rot="16200000">
          <a:off x="5524500" y="27432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15</xdr:row>
      <xdr:rowOff>76200</xdr:rowOff>
    </xdr:from>
    <xdr:to>
      <xdr:col>13</xdr:col>
      <xdr:colOff>0</xdr:colOff>
      <xdr:row>15</xdr:row>
      <xdr:rowOff>76200</xdr:rowOff>
    </xdr:to>
    <xdr:sp macro="" textlink="">
      <xdr:nvSpPr>
        <xdr:cNvPr id="2162" name="Line 114"/>
        <xdr:cNvSpPr>
          <a:spLocks noChangeShapeType="1"/>
        </xdr:cNvSpPr>
      </xdr:nvSpPr>
      <xdr:spPr bwMode="auto">
        <a:xfrm>
          <a:off x="4305300" y="28194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12</xdr:row>
      <xdr:rowOff>76200</xdr:rowOff>
    </xdr:from>
    <xdr:to>
      <xdr:col>11</xdr:col>
      <xdr:colOff>0</xdr:colOff>
      <xdr:row>15</xdr:row>
      <xdr:rowOff>76200</xdr:rowOff>
    </xdr:to>
    <xdr:sp macro="" textlink="">
      <xdr:nvSpPr>
        <xdr:cNvPr id="2163" name="Line 115"/>
        <xdr:cNvSpPr>
          <a:spLocks noChangeShapeType="1"/>
        </xdr:cNvSpPr>
      </xdr:nvSpPr>
      <xdr:spPr bwMode="auto">
        <a:xfrm>
          <a:off x="4038600" y="227076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26</xdr:row>
      <xdr:rowOff>0</xdr:rowOff>
    </xdr:from>
    <xdr:to>
      <xdr:col>9</xdr:col>
      <xdr:colOff>152400</xdr:colOff>
      <xdr:row>26</xdr:row>
      <xdr:rowOff>152400</xdr:rowOff>
    </xdr:to>
    <xdr:sp macro="" textlink="">
      <xdr:nvSpPr>
        <xdr:cNvPr id="4162" name="Square 4161"/>
        <xdr:cNvSpPr/>
      </xdr:nvSpPr>
      <xdr:spPr>
        <a:xfrm>
          <a:off x="3886200" y="475488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26</xdr:row>
      <xdr:rowOff>76200</xdr:rowOff>
    </xdr:from>
    <xdr:to>
      <xdr:col>9</xdr:col>
      <xdr:colOff>0</xdr:colOff>
      <xdr:row>26</xdr:row>
      <xdr:rowOff>76200</xdr:rowOff>
    </xdr:to>
    <xdr:sp macro="" textlink="">
      <xdr:nvSpPr>
        <xdr:cNvPr id="2164" name="Line 116"/>
        <xdr:cNvSpPr>
          <a:spLocks noChangeShapeType="1"/>
        </xdr:cNvSpPr>
      </xdr:nvSpPr>
      <xdr:spPr bwMode="auto">
        <a:xfrm>
          <a:off x="2667000" y="483108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26</xdr:row>
      <xdr:rowOff>76200</xdr:rowOff>
    </xdr:from>
    <xdr:to>
      <xdr:col>7</xdr:col>
      <xdr:colOff>0</xdr:colOff>
      <xdr:row>33</xdr:row>
      <xdr:rowOff>76200</xdr:rowOff>
    </xdr:to>
    <xdr:sp macro="" textlink="">
      <xdr:nvSpPr>
        <xdr:cNvPr id="2165" name="Line 117"/>
        <xdr:cNvSpPr>
          <a:spLocks noChangeShapeType="1"/>
        </xdr:cNvSpPr>
      </xdr:nvSpPr>
      <xdr:spPr bwMode="auto">
        <a:xfrm flipV="1">
          <a:off x="2400300" y="4831080"/>
          <a:ext cx="266700" cy="12801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0</xdr:colOff>
      <xdr:row>41</xdr:row>
      <xdr:rowOff>0</xdr:rowOff>
    </xdr:from>
    <xdr:to>
      <xdr:col>9</xdr:col>
      <xdr:colOff>152400</xdr:colOff>
      <xdr:row>41</xdr:row>
      <xdr:rowOff>152400</xdr:rowOff>
    </xdr:to>
    <xdr:sp macro="" textlink="">
      <xdr:nvSpPr>
        <xdr:cNvPr id="4163" name="Square 4162"/>
        <xdr:cNvSpPr/>
      </xdr:nvSpPr>
      <xdr:spPr>
        <a:xfrm>
          <a:off x="3886200" y="749808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0</xdr:colOff>
      <xdr:row>41</xdr:row>
      <xdr:rowOff>76200</xdr:rowOff>
    </xdr:from>
    <xdr:to>
      <xdr:col>9</xdr:col>
      <xdr:colOff>0</xdr:colOff>
      <xdr:row>41</xdr:row>
      <xdr:rowOff>76200</xdr:rowOff>
    </xdr:to>
    <xdr:sp macro="" textlink="">
      <xdr:nvSpPr>
        <xdr:cNvPr id="2166" name="Line 118"/>
        <xdr:cNvSpPr>
          <a:spLocks noChangeShapeType="1"/>
        </xdr:cNvSpPr>
      </xdr:nvSpPr>
      <xdr:spPr bwMode="auto">
        <a:xfrm>
          <a:off x="2667000" y="757428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152400</xdr:colOff>
      <xdr:row>33</xdr:row>
      <xdr:rowOff>76200</xdr:rowOff>
    </xdr:from>
    <xdr:to>
      <xdr:col>7</xdr:col>
      <xdr:colOff>0</xdr:colOff>
      <xdr:row>41</xdr:row>
      <xdr:rowOff>76200</xdr:rowOff>
    </xdr:to>
    <xdr:sp macro="" textlink="">
      <xdr:nvSpPr>
        <xdr:cNvPr id="2167" name="Line 119"/>
        <xdr:cNvSpPr>
          <a:spLocks noChangeShapeType="1"/>
        </xdr:cNvSpPr>
      </xdr:nvSpPr>
      <xdr:spPr bwMode="auto">
        <a:xfrm>
          <a:off x="2400300" y="6111240"/>
          <a:ext cx="266700" cy="14630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17</xdr:col>
      <xdr:colOff>0</xdr:colOff>
      <xdr:row>20</xdr:row>
      <xdr:rowOff>0</xdr:rowOff>
    </xdr:from>
    <xdr:to>
      <xdr:col>17</xdr:col>
      <xdr:colOff>152400</xdr:colOff>
      <xdr:row>20</xdr:row>
      <xdr:rowOff>152400</xdr:rowOff>
    </xdr:to>
    <xdr:sp macro="" textlink="">
      <xdr:nvSpPr>
        <xdr:cNvPr id="4164" name="Triangle 4163"/>
        <xdr:cNvSpPr/>
      </xdr:nvSpPr>
      <xdr:spPr>
        <a:xfrm rot="16200000">
          <a:off x="7162800" y="36576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15</xdr:col>
      <xdr:colOff>0</xdr:colOff>
      <xdr:row>20</xdr:row>
      <xdr:rowOff>76200</xdr:rowOff>
    </xdr:from>
    <xdr:to>
      <xdr:col>17</xdr:col>
      <xdr:colOff>0</xdr:colOff>
      <xdr:row>20</xdr:row>
      <xdr:rowOff>76200</xdr:rowOff>
    </xdr:to>
    <xdr:sp macro="" textlink="">
      <xdr:nvSpPr>
        <xdr:cNvPr id="2168" name="Line 120"/>
        <xdr:cNvSpPr>
          <a:spLocks noChangeShapeType="1"/>
        </xdr:cNvSpPr>
      </xdr:nvSpPr>
      <xdr:spPr bwMode="auto">
        <a:xfrm>
          <a:off x="5943600" y="37338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152400</xdr:colOff>
      <xdr:row>20</xdr:row>
      <xdr:rowOff>76200</xdr:rowOff>
    </xdr:from>
    <xdr:to>
      <xdr:col>15</xdr:col>
      <xdr:colOff>0</xdr:colOff>
      <xdr:row>22</xdr:row>
      <xdr:rowOff>76200</xdr:rowOff>
    </xdr:to>
    <xdr:sp macro="" textlink="">
      <xdr:nvSpPr>
        <xdr:cNvPr id="2169" name="Line 121"/>
        <xdr:cNvSpPr>
          <a:spLocks noChangeShapeType="1"/>
        </xdr:cNvSpPr>
      </xdr:nvSpPr>
      <xdr:spPr bwMode="auto">
        <a:xfrm flipV="1">
          <a:off x="5676900" y="3733800"/>
          <a:ext cx="266700" cy="3657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17</xdr:col>
      <xdr:colOff>0</xdr:colOff>
      <xdr:row>25</xdr:row>
      <xdr:rowOff>0</xdr:rowOff>
    </xdr:from>
    <xdr:to>
      <xdr:col>17</xdr:col>
      <xdr:colOff>152400</xdr:colOff>
      <xdr:row>25</xdr:row>
      <xdr:rowOff>152400</xdr:rowOff>
    </xdr:to>
    <xdr:sp macro="" textlink="">
      <xdr:nvSpPr>
        <xdr:cNvPr id="4165" name="Triangle 4164"/>
        <xdr:cNvSpPr/>
      </xdr:nvSpPr>
      <xdr:spPr>
        <a:xfrm rot="16200000">
          <a:off x="7162800" y="45720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15</xdr:col>
      <xdr:colOff>0</xdr:colOff>
      <xdr:row>25</xdr:row>
      <xdr:rowOff>76200</xdr:rowOff>
    </xdr:from>
    <xdr:to>
      <xdr:col>17</xdr:col>
      <xdr:colOff>0</xdr:colOff>
      <xdr:row>25</xdr:row>
      <xdr:rowOff>76200</xdr:rowOff>
    </xdr:to>
    <xdr:sp macro="" textlink="">
      <xdr:nvSpPr>
        <xdr:cNvPr id="2170" name="Line 122"/>
        <xdr:cNvSpPr>
          <a:spLocks noChangeShapeType="1"/>
        </xdr:cNvSpPr>
      </xdr:nvSpPr>
      <xdr:spPr bwMode="auto">
        <a:xfrm>
          <a:off x="5943600" y="46482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152400</xdr:colOff>
      <xdr:row>22</xdr:row>
      <xdr:rowOff>76200</xdr:rowOff>
    </xdr:from>
    <xdr:to>
      <xdr:col>15</xdr:col>
      <xdr:colOff>0</xdr:colOff>
      <xdr:row>25</xdr:row>
      <xdr:rowOff>76200</xdr:rowOff>
    </xdr:to>
    <xdr:sp macro="" textlink="">
      <xdr:nvSpPr>
        <xdr:cNvPr id="2171" name="Line 123"/>
        <xdr:cNvSpPr>
          <a:spLocks noChangeShapeType="1"/>
        </xdr:cNvSpPr>
      </xdr:nvSpPr>
      <xdr:spPr bwMode="auto">
        <a:xfrm>
          <a:off x="5676900" y="409956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17</xdr:col>
      <xdr:colOff>0</xdr:colOff>
      <xdr:row>35</xdr:row>
      <xdr:rowOff>0</xdr:rowOff>
    </xdr:from>
    <xdr:to>
      <xdr:col>17</xdr:col>
      <xdr:colOff>152400</xdr:colOff>
      <xdr:row>35</xdr:row>
      <xdr:rowOff>152400</xdr:rowOff>
    </xdr:to>
    <xdr:sp macro="" textlink="">
      <xdr:nvSpPr>
        <xdr:cNvPr id="4166" name="Triangle 4165"/>
        <xdr:cNvSpPr/>
      </xdr:nvSpPr>
      <xdr:spPr>
        <a:xfrm rot="16200000">
          <a:off x="7162800" y="64008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15</xdr:col>
      <xdr:colOff>0</xdr:colOff>
      <xdr:row>35</xdr:row>
      <xdr:rowOff>76200</xdr:rowOff>
    </xdr:from>
    <xdr:to>
      <xdr:col>17</xdr:col>
      <xdr:colOff>0</xdr:colOff>
      <xdr:row>35</xdr:row>
      <xdr:rowOff>76200</xdr:rowOff>
    </xdr:to>
    <xdr:sp macro="" textlink="">
      <xdr:nvSpPr>
        <xdr:cNvPr id="2172" name="Line 124"/>
        <xdr:cNvSpPr>
          <a:spLocks noChangeShapeType="1"/>
        </xdr:cNvSpPr>
      </xdr:nvSpPr>
      <xdr:spPr bwMode="auto">
        <a:xfrm>
          <a:off x="5943600" y="64770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152400</xdr:colOff>
      <xdr:row>35</xdr:row>
      <xdr:rowOff>76200</xdr:rowOff>
    </xdr:from>
    <xdr:to>
      <xdr:col>15</xdr:col>
      <xdr:colOff>0</xdr:colOff>
      <xdr:row>37</xdr:row>
      <xdr:rowOff>76200</xdr:rowOff>
    </xdr:to>
    <xdr:sp macro="" textlink="">
      <xdr:nvSpPr>
        <xdr:cNvPr id="2173" name="Line 125"/>
        <xdr:cNvSpPr>
          <a:spLocks noChangeShapeType="1"/>
        </xdr:cNvSpPr>
      </xdr:nvSpPr>
      <xdr:spPr bwMode="auto">
        <a:xfrm flipV="1">
          <a:off x="5676900" y="6477000"/>
          <a:ext cx="266700" cy="36576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17</xdr:col>
      <xdr:colOff>0</xdr:colOff>
      <xdr:row>40</xdr:row>
      <xdr:rowOff>0</xdr:rowOff>
    </xdr:from>
    <xdr:to>
      <xdr:col>17</xdr:col>
      <xdr:colOff>152400</xdr:colOff>
      <xdr:row>40</xdr:row>
      <xdr:rowOff>152400</xdr:rowOff>
    </xdr:to>
    <xdr:sp macro="" textlink="">
      <xdr:nvSpPr>
        <xdr:cNvPr id="4167" name="Triangle 4166"/>
        <xdr:cNvSpPr/>
      </xdr:nvSpPr>
      <xdr:spPr>
        <a:xfrm rot="16200000">
          <a:off x="7162800" y="73152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15</xdr:col>
      <xdr:colOff>0</xdr:colOff>
      <xdr:row>40</xdr:row>
      <xdr:rowOff>76200</xdr:rowOff>
    </xdr:from>
    <xdr:to>
      <xdr:col>17</xdr:col>
      <xdr:colOff>0</xdr:colOff>
      <xdr:row>40</xdr:row>
      <xdr:rowOff>76200</xdr:rowOff>
    </xdr:to>
    <xdr:sp macro="" textlink="">
      <xdr:nvSpPr>
        <xdr:cNvPr id="2174" name="Line 126"/>
        <xdr:cNvSpPr>
          <a:spLocks noChangeShapeType="1"/>
        </xdr:cNvSpPr>
      </xdr:nvSpPr>
      <xdr:spPr bwMode="auto">
        <a:xfrm>
          <a:off x="5943600" y="73914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152400</xdr:colOff>
      <xdr:row>37</xdr:row>
      <xdr:rowOff>76200</xdr:rowOff>
    </xdr:from>
    <xdr:to>
      <xdr:col>15</xdr:col>
      <xdr:colOff>0</xdr:colOff>
      <xdr:row>40</xdr:row>
      <xdr:rowOff>76200</xdr:rowOff>
    </xdr:to>
    <xdr:sp macro="" textlink="">
      <xdr:nvSpPr>
        <xdr:cNvPr id="2175" name="Line 127"/>
        <xdr:cNvSpPr>
          <a:spLocks noChangeShapeType="1"/>
        </xdr:cNvSpPr>
      </xdr:nvSpPr>
      <xdr:spPr bwMode="auto">
        <a:xfrm>
          <a:off x="5676900" y="6842760"/>
          <a:ext cx="266700" cy="54864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152400</xdr:colOff>
      <xdr:row>22</xdr:row>
      <xdr:rowOff>152400</xdr:rowOff>
    </xdr:to>
    <xdr:sp macro="" textlink="">
      <xdr:nvSpPr>
        <xdr:cNvPr id="4168" name="Square 4167"/>
        <xdr:cNvSpPr/>
      </xdr:nvSpPr>
      <xdr:spPr>
        <a:xfrm>
          <a:off x="5524500" y="402336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22</xdr:row>
      <xdr:rowOff>76200</xdr:rowOff>
    </xdr:from>
    <xdr:to>
      <xdr:col>13</xdr:col>
      <xdr:colOff>0</xdr:colOff>
      <xdr:row>22</xdr:row>
      <xdr:rowOff>76200</xdr:rowOff>
    </xdr:to>
    <xdr:sp macro="" textlink="">
      <xdr:nvSpPr>
        <xdr:cNvPr id="2176" name="Line 128"/>
        <xdr:cNvSpPr>
          <a:spLocks noChangeShapeType="1"/>
        </xdr:cNvSpPr>
      </xdr:nvSpPr>
      <xdr:spPr bwMode="auto">
        <a:xfrm>
          <a:off x="4305300" y="409956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22</xdr:row>
      <xdr:rowOff>76200</xdr:rowOff>
    </xdr:from>
    <xdr:to>
      <xdr:col>11</xdr:col>
      <xdr:colOff>0</xdr:colOff>
      <xdr:row>26</xdr:row>
      <xdr:rowOff>76200</xdr:rowOff>
    </xdr:to>
    <xdr:sp macro="" textlink="">
      <xdr:nvSpPr>
        <xdr:cNvPr id="2177" name="Line 129"/>
        <xdr:cNvSpPr>
          <a:spLocks noChangeShapeType="1"/>
        </xdr:cNvSpPr>
      </xdr:nvSpPr>
      <xdr:spPr bwMode="auto">
        <a:xfrm flipV="1">
          <a:off x="4038600" y="409956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152400</xdr:colOff>
      <xdr:row>37</xdr:row>
      <xdr:rowOff>152400</xdr:rowOff>
    </xdr:to>
    <xdr:sp macro="" textlink="">
      <xdr:nvSpPr>
        <xdr:cNvPr id="4169" name="Square 4168"/>
        <xdr:cNvSpPr/>
      </xdr:nvSpPr>
      <xdr:spPr>
        <a:xfrm>
          <a:off x="5524500" y="676656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37</xdr:row>
      <xdr:rowOff>76200</xdr:rowOff>
    </xdr:from>
    <xdr:to>
      <xdr:col>13</xdr:col>
      <xdr:colOff>0</xdr:colOff>
      <xdr:row>37</xdr:row>
      <xdr:rowOff>76200</xdr:rowOff>
    </xdr:to>
    <xdr:sp macro="" textlink="">
      <xdr:nvSpPr>
        <xdr:cNvPr id="2178" name="Line 130"/>
        <xdr:cNvSpPr>
          <a:spLocks noChangeShapeType="1"/>
        </xdr:cNvSpPr>
      </xdr:nvSpPr>
      <xdr:spPr bwMode="auto">
        <a:xfrm>
          <a:off x="4305300" y="684276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37</xdr:row>
      <xdr:rowOff>76200</xdr:rowOff>
    </xdr:from>
    <xdr:to>
      <xdr:col>11</xdr:col>
      <xdr:colOff>0</xdr:colOff>
      <xdr:row>41</xdr:row>
      <xdr:rowOff>76200</xdr:rowOff>
    </xdr:to>
    <xdr:sp macro="" textlink="">
      <xdr:nvSpPr>
        <xdr:cNvPr id="2179" name="Line 131"/>
        <xdr:cNvSpPr>
          <a:spLocks noChangeShapeType="1"/>
        </xdr:cNvSpPr>
      </xdr:nvSpPr>
      <xdr:spPr bwMode="auto">
        <a:xfrm flipV="1">
          <a:off x="4038600" y="684276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45</xdr:row>
      <xdr:rowOff>0</xdr:rowOff>
    </xdr:from>
    <xdr:to>
      <xdr:col>13</xdr:col>
      <xdr:colOff>152400</xdr:colOff>
      <xdr:row>45</xdr:row>
      <xdr:rowOff>152400</xdr:rowOff>
    </xdr:to>
    <xdr:sp macro="" textlink="">
      <xdr:nvSpPr>
        <xdr:cNvPr id="4196" name="Triangle 4195"/>
        <xdr:cNvSpPr/>
      </xdr:nvSpPr>
      <xdr:spPr>
        <a:xfrm rot="16200000">
          <a:off x="5524500" y="82296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45</xdr:row>
      <xdr:rowOff>76200</xdr:rowOff>
    </xdr:from>
    <xdr:to>
      <xdr:col>13</xdr:col>
      <xdr:colOff>0</xdr:colOff>
      <xdr:row>45</xdr:row>
      <xdr:rowOff>76200</xdr:rowOff>
    </xdr:to>
    <xdr:sp macro="" textlink="">
      <xdr:nvSpPr>
        <xdr:cNvPr id="2181" name="Line 133"/>
        <xdr:cNvSpPr>
          <a:spLocks noChangeShapeType="1"/>
        </xdr:cNvSpPr>
      </xdr:nvSpPr>
      <xdr:spPr bwMode="auto">
        <a:xfrm>
          <a:off x="4305300" y="83058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41</xdr:row>
      <xdr:rowOff>76200</xdr:rowOff>
    </xdr:from>
    <xdr:to>
      <xdr:col>11</xdr:col>
      <xdr:colOff>0</xdr:colOff>
      <xdr:row>45</xdr:row>
      <xdr:rowOff>76200</xdr:rowOff>
    </xdr:to>
    <xdr:sp macro="" textlink="">
      <xdr:nvSpPr>
        <xdr:cNvPr id="2182" name="Line 134"/>
        <xdr:cNvSpPr>
          <a:spLocks noChangeShapeType="1"/>
        </xdr:cNvSpPr>
      </xdr:nvSpPr>
      <xdr:spPr bwMode="auto">
        <a:xfrm>
          <a:off x="4038600" y="757428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13</xdr:col>
      <xdr:colOff>0</xdr:colOff>
      <xdr:row>30</xdr:row>
      <xdr:rowOff>0</xdr:rowOff>
    </xdr:from>
    <xdr:to>
      <xdr:col>13</xdr:col>
      <xdr:colOff>152400</xdr:colOff>
      <xdr:row>30</xdr:row>
      <xdr:rowOff>152400</xdr:rowOff>
    </xdr:to>
    <xdr:sp macro="" textlink="">
      <xdr:nvSpPr>
        <xdr:cNvPr id="4197" name="Triangle 4196"/>
        <xdr:cNvSpPr/>
      </xdr:nvSpPr>
      <xdr:spPr>
        <a:xfrm rot="16200000">
          <a:off x="5524500" y="5486400"/>
          <a:ext cx="152400" cy="152400"/>
        </a:xfrm>
        <a:prstGeom prst="triangle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11</xdr:col>
      <xdr:colOff>0</xdr:colOff>
      <xdr:row>30</xdr:row>
      <xdr:rowOff>76200</xdr:rowOff>
    </xdr:from>
    <xdr:to>
      <xdr:col>13</xdr:col>
      <xdr:colOff>0</xdr:colOff>
      <xdr:row>30</xdr:row>
      <xdr:rowOff>76200</xdr:rowOff>
    </xdr:to>
    <xdr:sp macro="" textlink="">
      <xdr:nvSpPr>
        <xdr:cNvPr id="2184" name="Line 136"/>
        <xdr:cNvSpPr>
          <a:spLocks noChangeShapeType="1"/>
        </xdr:cNvSpPr>
      </xdr:nvSpPr>
      <xdr:spPr bwMode="auto">
        <a:xfrm>
          <a:off x="4305300" y="5562600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152400</xdr:colOff>
      <xdr:row>26</xdr:row>
      <xdr:rowOff>76200</xdr:rowOff>
    </xdr:from>
    <xdr:to>
      <xdr:col>11</xdr:col>
      <xdr:colOff>0</xdr:colOff>
      <xdr:row>30</xdr:row>
      <xdr:rowOff>76200</xdr:rowOff>
    </xdr:to>
    <xdr:sp macro="" textlink="">
      <xdr:nvSpPr>
        <xdr:cNvPr id="2185" name="Line 137"/>
        <xdr:cNvSpPr>
          <a:spLocks noChangeShapeType="1"/>
        </xdr:cNvSpPr>
      </xdr:nvSpPr>
      <xdr:spPr bwMode="auto">
        <a:xfrm>
          <a:off x="4038600" y="4831080"/>
          <a:ext cx="266700" cy="73152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152400</xdr:colOff>
      <xdr:row>20</xdr:row>
      <xdr:rowOff>152400</xdr:rowOff>
    </xdr:to>
    <xdr:sp macro="" textlink="">
      <xdr:nvSpPr>
        <xdr:cNvPr id="4198" name="Square 4197"/>
        <xdr:cNvSpPr/>
      </xdr:nvSpPr>
      <xdr:spPr>
        <a:xfrm>
          <a:off x="609600" y="3657600"/>
          <a:ext cx="152400" cy="152400"/>
        </a:xfrm>
        <a:prstGeom prst="rect">
          <a:avLst/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>
                  <a:alpha val="0"/>
                </a:schemeClr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0</xdr:col>
      <xdr:colOff>0</xdr:colOff>
      <xdr:row>20</xdr:row>
      <xdr:rowOff>76200</xdr:rowOff>
    </xdr:from>
    <xdr:to>
      <xdr:col>1</xdr:col>
      <xdr:colOff>0</xdr:colOff>
      <xdr:row>20</xdr:row>
      <xdr:rowOff>76200</xdr:rowOff>
    </xdr:to>
    <xdr:sp macro="" textlink="">
      <xdr:nvSpPr>
        <xdr:cNvPr id="2186" name="Line 138"/>
        <xdr:cNvSpPr>
          <a:spLocks noChangeShapeType="1"/>
        </xdr:cNvSpPr>
      </xdr:nvSpPr>
      <xdr:spPr bwMode="auto">
        <a:xfrm>
          <a:off x="0" y="3733800"/>
          <a:ext cx="609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0</xdr:colOff>
      <xdr:row>37</xdr:row>
      <xdr:rowOff>76200</xdr:rowOff>
    </xdr:from>
    <xdr:to>
      <xdr:col>13</xdr:col>
      <xdr:colOff>0</xdr:colOff>
      <xdr:row>37</xdr:row>
      <xdr:rowOff>76200</xdr:rowOff>
    </xdr:to>
    <xdr:sp macro="" textlink="">
      <xdr:nvSpPr>
        <xdr:cNvPr id="241" name="Line 128"/>
        <xdr:cNvSpPr>
          <a:spLocks noChangeShapeType="1"/>
        </xdr:cNvSpPr>
      </xdr:nvSpPr>
      <xdr:spPr bwMode="auto">
        <a:xfrm>
          <a:off x="4321629" y="4147457"/>
          <a:ext cx="12192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142875</xdr:rowOff>
        </xdr:from>
        <xdr:to>
          <xdr:col>2</xdr:col>
          <xdr:colOff>714375</xdr:colOff>
          <xdr:row>2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Part 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C5" totalsRowShown="0" headerRowDxfId="4" dataDxfId="3">
  <tableColumns count="3">
    <tableColumn id="1" name="Alternatives" dataDxfId="2"/>
    <tableColumn id="2" name="SB" dataDxfId="1"/>
    <tableColumn id="3" name="P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GV1005"/>
  <sheetViews>
    <sheetView tabSelected="1" zoomScaleNormal="100" workbookViewId="0">
      <selection activeCell="H3" sqref="H3"/>
    </sheetView>
  </sheetViews>
  <sheetFormatPr defaultRowHeight="15" x14ac:dyDescent="0.25"/>
  <cols>
    <col min="6" max="6" width="2.28515625" customWidth="1"/>
    <col min="7" max="7" width="3.7109375" customWidth="1"/>
    <col min="9" max="9" width="11.42578125" customWidth="1"/>
    <col min="10" max="10" width="5.42578125" customWidth="1"/>
    <col min="11" max="11" width="9.42578125" customWidth="1"/>
    <col min="13" max="13" width="11.42578125" customWidth="1"/>
    <col min="14" max="14" width="5.28515625" customWidth="1"/>
    <col min="15" max="15" width="9.140625" bestFit="1" customWidth="1"/>
  </cols>
  <sheetData>
    <row r="4" spans="1:11" x14ac:dyDescent="0.25">
      <c r="A4" t="s">
        <v>22</v>
      </c>
    </row>
    <row r="5" spans="1:11" x14ac:dyDescent="0.25">
      <c r="A5" s="4"/>
      <c r="K5" s="5"/>
    </row>
    <row r="6" spans="1:11" x14ac:dyDescent="0.25">
      <c r="D6" t="s">
        <v>18</v>
      </c>
    </row>
    <row r="7" spans="1:11" x14ac:dyDescent="0.25">
      <c r="K7" s="7">
        <v>0</v>
      </c>
    </row>
    <row r="8" spans="1:11" x14ac:dyDescent="0.25">
      <c r="D8" s="3"/>
    </row>
    <row r="9" spans="1:11" x14ac:dyDescent="0.25">
      <c r="A9" s="6"/>
    </row>
    <row r="11" spans="1:11" x14ac:dyDescent="0.25">
      <c r="H11" t="s">
        <v>20</v>
      </c>
      <c r="J11" s="8">
        <v>0.3</v>
      </c>
    </row>
    <row r="12" spans="1:11" x14ac:dyDescent="0.25">
      <c r="K12" s="7">
        <v>800000</v>
      </c>
    </row>
    <row r="13" spans="1:11" x14ac:dyDescent="0.25">
      <c r="D13" t="s">
        <v>19</v>
      </c>
      <c r="H13" s="3"/>
    </row>
    <row r="15" spans="1:11" x14ac:dyDescent="0.25">
      <c r="D15" s="3"/>
    </row>
    <row r="16" spans="1:11" x14ac:dyDescent="0.25">
      <c r="H16" t="s">
        <v>21</v>
      </c>
      <c r="J16" s="8">
        <v>0.7</v>
      </c>
    </row>
    <row r="17" spans="1:11" x14ac:dyDescent="0.25">
      <c r="K17" s="7">
        <v>-100000</v>
      </c>
    </row>
    <row r="18" spans="1:11" x14ac:dyDescent="0.25">
      <c r="H18" s="3"/>
      <c r="K18" s="5"/>
    </row>
    <row r="19" spans="1:11" x14ac:dyDescent="0.25">
      <c r="A19" t="s">
        <v>23</v>
      </c>
    </row>
    <row r="20" spans="1:11" x14ac:dyDescent="0.25">
      <c r="A20" s="20" t="s">
        <v>24</v>
      </c>
      <c r="B20" s="20"/>
      <c r="C20" s="20"/>
      <c r="D20" s="20"/>
    </row>
    <row r="21" spans="1:11" x14ac:dyDescent="0.25">
      <c r="A21" t="s">
        <v>25</v>
      </c>
    </row>
    <row r="22" spans="1:11" x14ac:dyDescent="0.25">
      <c r="A22" s="21">
        <v>0</v>
      </c>
      <c r="B22" s="21"/>
      <c r="C22" s="21"/>
      <c r="D22" s="21"/>
    </row>
    <row r="23" spans="1:11" x14ac:dyDescent="0.25">
      <c r="A23" t="s">
        <v>26</v>
      </c>
    </row>
    <row r="1000" spans="190:204" ht="15.75" x14ac:dyDescent="0.25">
      <c r="GH1000" s="1" t="s">
        <v>0</v>
      </c>
      <c r="GI1000" s="1" t="s">
        <v>1</v>
      </c>
      <c r="GJ1000" s="1" t="s">
        <v>2</v>
      </c>
      <c r="GK1000" s="1" t="s">
        <v>3</v>
      </c>
      <c r="GL1000" s="1" t="s">
        <v>5</v>
      </c>
      <c r="GM1000" s="1" t="s">
        <v>6</v>
      </c>
      <c r="GN1000" s="1" t="s">
        <v>7</v>
      </c>
      <c r="GO1000" s="1" t="s">
        <v>8</v>
      </c>
      <c r="GP1000" s="1" t="s">
        <v>9</v>
      </c>
      <c r="GQ1000" s="1" t="s">
        <v>10</v>
      </c>
      <c r="GR1000" s="1" t="s">
        <v>11</v>
      </c>
      <c r="GS1000" s="1" t="s">
        <v>12</v>
      </c>
      <c r="GT1000" s="1" t="s">
        <v>13</v>
      </c>
      <c r="GU1000" s="1" t="s">
        <v>14</v>
      </c>
      <c r="GV1000" s="1" t="s">
        <v>15</v>
      </c>
    </row>
    <row r="1001" spans="190:204" ht="15.75" x14ac:dyDescent="0.25">
      <c r="GH1001" s="1">
        <v>0</v>
      </c>
      <c r="GI1001" s="1" t="s">
        <v>4</v>
      </c>
      <c r="GJ1001" s="1">
        <v>0</v>
      </c>
      <c r="GK1001" s="1">
        <v>0</v>
      </c>
      <c r="GL1001" s="1">
        <v>0</v>
      </c>
      <c r="GM1001" s="1" t="s">
        <v>16</v>
      </c>
      <c r="GN1001" s="1">
        <v>2</v>
      </c>
      <c r="GO1001" s="1">
        <v>1</v>
      </c>
      <c r="GP1001" s="1">
        <v>2</v>
      </c>
      <c r="GQ1001" s="1">
        <v>0</v>
      </c>
      <c r="GR1001" s="1">
        <v>0</v>
      </c>
      <c r="GS1001" s="1">
        <v>0</v>
      </c>
      <c r="GT1001" s="2">
        <v>5</v>
      </c>
      <c r="GU1001" s="2">
        <v>1</v>
      </c>
      <c r="GV1001" s="2" t="b">
        <v>1</v>
      </c>
    </row>
    <row r="1002" spans="190:204" ht="15.75" x14ac:dyDescent="0.25">
      <c r="GH1002" s="1">
        <v>1</v>
      </c>
      <c r="GK1002">
        <v>0</v>
      </c>
      <c r="GL1002" s="1">
        <v>0</v>
      </c>
      <c r="GM1002" s="1" t="s">
        <v>17</v>
      </c>
      <c r="GN1002" s="1">
        <v>0</v>
      </c>
      <c r="GO1002" s="1">
        <v>0</v>
      </c>
      <c r="GP1002" s="1">
        <v>0</v>
      </c>
      <c r="GQ1002" s="1">
        <v>0</v>
      </c>
      <c r="GR1002" s="1">
        <v>0</v>
      </c>
      <c r="GS1002" s="1">
        <v>0</v>
      </c>
      <c r="GT1002" s="2">
        <v>2</v>
      </c>
      <c r="GU1002" s="2">
        <v>5</v>
      </c>
      <c r="GV1002" s="2" t="b">
        <v>1</v>
      </c>
    </row>
    <row r="1003" spans="190:204" ht="15.75" x14ac:dyDescent="0.25">
      <c r="GH1003" s="1">
        <v>2</v>
      </c>
      <c r="GK1003">
        <v>0</v>
      </c>
      <c r="GL1003" s="1">
        <v>0</v>
      </c>
      <c r="GM1003" s="1" t="s">
        <v>16</v>
      </c>
      <c r="GN1003" s="1">
        <v>2</v>
      </c>
      <c r="GO1003" s="1">
        <v>3</v>
      </c>
      <c r="GP1003" s="1">
        <v>4</v>
      </c>
      <c r="GQ1003" s="1">
        <v>0</v>
      </c>
      <c r="GR1003" s="1">
        <v>0</v>
      </c>
      <c r="GS1003" s="1">
        <v>0</v>
      </c>
      <c r="GT1003" s="2">
        <v>9</v>
      </c>
      <c r="GU1003" s="2">
        <v>5</v>
      </c>
      <c r="GV1003" s="2" t="b">
        <v>1</v>
      </c>
    </row>
    <row r="1004" spans="190:204" x14ac:dyDescent="0.25">
      <c r="GH1004">
        <v>3</v>
      </c>
      <c r="GK1004">
        <v>0</v>
      </c>
      <c r="GL1004">
        <v>2</v>
      </c>
      <c r="GM1004" t="s">
        <v>17</v>
      </c>
      <c r="GN1004">
        <v>0</v>
      </c>
      <c r="GO1004">
        <v>0</v>
      </c>
      <c r="GP1004">
        <v>0</v>
      </c>
      <c r="GQ1004">
        <v>0</v>
      </c>
      <c r="GR1004">
        <v>0</v>
      </c>
      <c r="GS1004">
        <v>0</v>
      </c>
      <c r="GT1004">
        <v>7</v>
      </c>
      <c r="GU1004">
        <v>9</v>
      </c>
      <c r="GV1004" t="b">
        <v>1</v>
      </c>
    </row>
    <row r="1005" spans="190:204" x14ac:dyDescent="0.25">
      <c r="GH1005">
        <v>4</v>
      </c>
      <c r="GK1005">
        <v>0</v>
      </c>
      <c r="GL1005">
        <v>2</v>
      </c>
      <c r="GM1005" t="s">
        <v>17</v>
      </c>
      <c r="GN1005">
        <v>0</v>
      </c>
      <c r="GO1005">
        <v>0</v>
      </c>
      <c r="GP1005">
        <v>0</v>
      </c>
      <c r="GQ1005">
        <v>0</v>
      </c>
      <c r="GR1005">
        <v>0</v>
      </c>
      <c r="GS1005">
        <v>0</v>
      </c>
      <c r="GT1005">
        <v>12</v>
      </c>
      <c r="GU1005">
        <v>9</v>
      </c>
      <c r="GV1005" t="b">
        <v>1</v>
      </c>
    </row>
  </sheetData>
  <mergeCells count="2">
    <mergeCell ref="A20:D20"/>
    <mergeCell ref="A22:D22"/>
  </mergeCells>
  <pageMargins left="0.7" right="0.7" top="0.75" bottom="0.75" header="0.3" footer="0.3"/>
  <pageSetup orientation="portrait" horizontalDpi="1200" verticalDpi="1200" r:id="rId1"/>
  <headerFooter>
    <oddHeader>&amp;l&amp;bFor Evaluation Only</oddHeader>
    <oddFooter>&amp;l&amp;bTreePlan Trial, For Evaluation Only&amp;r&amp;bwww.TreePlan.com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GoTo_2">
                <anchor moveWithCells="1">
                  <from>
                    <xdr:col>3</xdr:col>
                    <xdr:colOff>9525</xdr:colOff>
                    <xdr:row>1</xdr:row>
                    <xdr:rowOff>142875</xdr:rowOff>
                  </from>
                  <to>
                    <xdr:col>4</xdr:col>
                    <xdr:colOff>114300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C19"/>
  <sheetViews>
    <sheetView topLeftCell="A6" workbookViewId="0">
      <selection activeCell="D21" sqref="D21"/>
    </sheetView>
  </sheetViews>
  <sheetFormatPr defaultRowHeight="15" x14ac:dyDescent="0.25"/>
  <sheetData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 t="s">
        <v>31</v>
      </c>
    </row>
    <row r="9" spans="1:1" x14ac:dyDescent="0.25">
      <c r="A9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5" spans="1:1" x14ac:dyDescent="0.25">
      <c r="A15" t="s">
        <v>36</v>
      </c>
    </row>
    <row r="16" spans="1:1" x14ac:dyDescent="0.25">
      <c r="A16" t="s">
        <v>37</v>
      </c>
    </row>
    <row r="17" spans="1:3" x14ac:dyDescent="0.25">
      <c r="A17" t="s">
        <v>38</v>
      </c>
    </row>
    <row r="19" spans="1:3" x14ac:dyDescent="0.25">
      <c r="A19" s="9" t="s">
        <v>39</v>
      </c>
      <c r="B19" s="9"/>
      <c r="C19" s="9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GoTo_2">
                <anchor moveWithCells="1">
                  <from>
                    <xdr:col>1</xdr:col>
                    <xdr:colOff>590550</xdr:colOff>
                    <xdr:row>1</xdr:row>
                    <xdr:rowOff>171450</xdr:rowOff>
                  </from>
                  <to>
                    <xdr:col>3</xdr:col>
                    <xdr:colOff>95250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3:C14"/>
  <sheetViews>
    <sheetView workbookViewId="0">
      <selection activeCell="C16" sqref="C16"/>
    </sheetView>
  </sheetViews>
  <sheetFormatPr defaultRowHeight="15" x14ac:dyDescent="0.25"/>
  <sheetData>
    <row r="3" spans="1:3" x14ac:dyDescent="0.25">
      <c r="A3" t="s">
        <v>40</v>
      </c>
    </row>
    <row r="4" spans="1:3" x14ac:dyDescent="0.25">
      <c r="A4" t="s">
        <v>41</v>
      </c>
    </row>
    <row r="6" spans="1:3" x14ac:dyDescent="0.25">
      <c r="A6" t="s">
        <v>33</v>
      </c>
    </row>
    <row r="7" spans="1:3" x14ac:dyDescent="0.25">
      <c r="A7" t="s">
        <v>42</v>
      </c>
    </row>
    <row r="8" spans="1:3" x14ac:dyDescent="0.25">
      <c r="A8" t="s">
        <v>43</v>
      </c>
    </row>
    <row r="10" spans="1:3" x14ac:dyDescent="0.25">
      <c r="A10" t="s">
        <v>36</v>
      </c>
    </row>
    <row r="11" spans="1:3" x14ac:dyDescent="0.25">
      <c r="A11" t="s">
        <v>75</v>
      </c>
    </row>
    <row r="12" spans="1:3" x14ac:dyDescent="0.25">
      <c r="A12" t="s">
        <v>44</v>
      </c>
    </row>
    <row r="14" spans="1:3" x14ac:dyDescent="0.25">
      <c r="A14" s="9" t="s">
        <v>45</v>
      </c>
      <c r="B14" s="9"/>
      <c r="C14" s="9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GoTo_2">
                <anchor moveWithCells="1">
                  <from>
                    <xdr:col>2</xdr:col>
                    <xdr:colOff>590550</xdr:colOff>
                    <xdr:row>0</xdr:row>
                    <xdr:rowOff>161925</xdr:rowOff>
                  </from>
                  <to>
                    <xdr:col>4</xdr:col>
                    <xdr:colOff>85725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3:GV1017"/>
  <sheetViews>
    <sheetView topLeftCell="A45" zoomScale="70" zoomScaleNormal="70" workbookViewId="0">
      <selection activeCell="R55" sqref="R55"/>
    </sheetView>
  </sheetViews>
  <sheetFormatPr defaultRowHeight="15" x14ac:dyDescent="0.25"/>
  <cols>
    <col min="2" max="2" width="2.28515625" customWidth="1"/>
    <col min="3" max="3" width="3.7109375" customWidth="1"/>
    <col min="6" max="6" width="2.28515625" customWidth="1"/>
    <col min="7" max="7" width="3.7109375" customWidth="1"/>
    <col min="10" max="10" width="2.28515625" customWidth="1"/>
    <col min="11" max="11" width="3.7109375" customWidth="1"/>
    <col min="14" max="14" width="5.5703125" customWidth="1"/>
    <col min="15" max="15" width="4" bestFit="1" customWidth="1"/>
    <col min="17" max="17" width="14" customWidth="1"/>
    <col min="18" max="18" width="7.42578125" customWidth="1"/>
    <col min="19" max="19" width="9.140625" bestFit="1" customWidth="1"/>
  </cols>
  <sheetData>
    <row r="3" spans="1:19" x14ac:dyDescent="0.25">
      <c r="A3" t="s">
        <v>46</v>
      </c>
    </row>
    <row r="4" spans="1:19" x14ac:dyDescent="0.25">
      <c r="A4" s="4"/>
      <c r="S4" s="5"/>
    </row>
    <row r="5" spans="1:19" x14ac:dyDescent="0.25">
      <c r="H5" t="s">
        <v>18</v>
      </c>
    </row>
    <row r="6" spans="1:19" x14ac:dyDescent="0.25">
      <c r="S6" s="7">
        <v>0</v>
      </c>
    </row>
    <row r="7" spans="1:19" x14ac:dyDescent="0.25">
      <c r="H7" s="3"/>
    </row>
    <row r="8" spans="1:19" x14ac:dyDescent="0.25">
      <c r="D8" t="s">
        <v>47</v>
      </c>
    </row>
    <row r="10" spans="1:19" x14ac:dyDescent="0.25">
      <c r="D10" s="3"/>
      <c r="L10" t="s">
        <v>20</v>
      </c>
      <c r="O10">
        <v>0.3</v>
      </c>
    </row>
    <row r="11" spans="1:19" x14ac:dyDescent="0.25">
      <c r="S11" s="7">
        <v>800000</v>
      </c>
    </row>
    <row r="12" spans="1:19" x14ac:dyDescent="0.25">
      <c r="H12" t="s">
        <v>19</v>
      </c>
      <c r="L12" s="3"/>
    </row>
    <row r="14" spans="1:19" x14ac:dyDescent="0.25">
      <c r="H14" s="3"/>
    </row>
    <row r="15" spans="1:19" x14ac:dyDescent="0.25">
      <c r="L15" t="s">
        <v>48</v>
      </c>
      <c r="O15">
        <v>0.7</v>
      </c>
    </row>
    <row r="16" spans="1:19" x14ac:dyDescent="0.25">
      <c r="S16" s="7">
        <v>-100000</v>
      </c>
    </row>
    <row r="17" spans="1:19" x14ac:dyDescent="0.25">
      <c r="L17" s="3"/>
    </row>
    <row r="20" spans="1:19" x14ac:dyDescent="0.25">
      <c r="A20" s="6"/>
      <c r="P20" t="s">
        <v>20</v>
      </c>
      <c r="R20">
        <v>0.27</v>
      </c>
    </row>
    <row r="21" spans="1:19" x14ac:dyDescent="0.25">
      <c r="S21" s="7">
        <v>790000</v>
      </c>
    </row>
    <row r="22" spans="1:19" x14ac:dyDescent="0.25">
      <c r="L22" t="s">
        <v>19</v>
      </c>
      <c r="P22" s="3"/>
    </row>
    <row r="24" spans="1:19" x14ac:dyDescent="0.25">
      <c r="L24" s="3"/>
    </row>
    <row r="25" spans="1:19" x14ac:dyDescent="0.25">
      <c r="H25">
        <v>0.67</v>
      </c>
      <c r="P25" t="s">
        <v>48</v>
      </c>
      <c r="R25">
        <v>0.73</v>
      </c>
    </row>
    <row r="26" spans="1:19" x14ac:dyDescent="0.25">
      <c r="H26" t="s">
        <v>50</v>
      </c>
      <c r="S26" s="7">
        <v>-110000</v>
      </c>
    </row>
    <row r="27" spans="1:19" x14ac:dyDescent="0.25">
      <c r="P27" s="3"/>
    </row>
    <row r="28" spans="1:19" x14ac:dyDescent="0.25">
      <c r="H28" s="3"/>
    </row>
    <row r="30" spans="1:19" x14ac:dyDescent="0.25">
      <c r="L30" t="s">
        <v>78</v>
      </c>
    </row>
    <row r="31" spans="1:19" x14ac:dyDescent="0.25">
      <c r="S31" s="7">
        <v>-10000</v>
      </c>
    </row>
    <row r="32" spans="1:19" x14ac:dyDescent="0.25">
      <c r="L32" s="3"/>
    </row>
    <row r="33" spans="4:19" x14ac:dyDescent="0.25">
      <c r="D33" t="s">
        <v>49</v>
      </c>
    </row>
    <row r="35" spans="4:19" x14ac:dyDescent="0.25">
      <c r="D35" s="3"/>
      <c r="P35" t="s">
        <v>20</v>
      </c>
      <c r="R35">
        <v>0.36</v>
      </c>
    </row>
    <row r="36" spans="4:19" x14ac:dyDescent="0.25">
      <c r="S36" s="7">
        <v>790000</v>
      </c>
    </row>
    <row r="37" spans="4:19" x14ac:dyDescent="0.25">
      <c r="L37" s="15" t="s">
        <v>19</v>
      </c>
      <c r="P37" s="3"/>
      <c r="S37" s="15"/>
    </row>
    <row r="38" spans="4:19" x14ac:dyDescent="0.25">
      <c r="L38" s="15"/>
      <c r="S38" s="15"/>
    </row>
    <row r="39" spans="4:19" x14ac:dyDescent="0.25">
      <c r="L39" s="3"/>
      <c r="S39" s="15"/>
    </row>
    <row r="40" spans="4:19" x14ac:dyDescent="0.25">
      <c r="H40">
        <v>0.33</v>
      </c>
      <c r="L40" s="15"/>
      <c r="P40" t="s">
        <v>48</v>
      </c>
      <c r="R40">
        <v>0.64</v>
      </c>
      <c r="S40" s="15"/>
    </row>
    <row r="41" spans="4:19" x14ac:dyDescent="0.25">
      <c r="H41" t="s">
        <v>51</v>
      </c>
      <c r="L41" s="15"/>
      <c r="S41" s="7">
        <v>-110000</v>
      </c>
    </row>
    <row r="42" spans="4:19" x14ac:dyDescent="0.25">
      <c r="L42" s="15"/>
      <c r="P42" s="3"/>
      <c r="S42" s="15"/>
    </row>
    <row r="43" spans="4:19" x14ac:dyDescent="0.25">
      <c r="H43" s="3"/>
      <c r="L43" s="15"/>
      <c r="S43" s="15"/>
    </row>
    <row r="44" spans="4:19" x14ac:dyDescent="0.25">
      <c r="L44" s="15"/>
      <c r="S44" s="15"/>
    </row>
    <row r="45" spans="4:19" x14ac:dyDescent="0.25">
      <c r="L45" s="15" t="s">
        <v>78</v>
      </c>
      <c r="S45" s="15"/>
    </row>
    <row r="46" spans="4:19" x14ac:dyDescent="0.25">
      <c r="S46" s="7">
        <v>-10000</v>
      </c>
    </row>
    <row r="47" spans="4:19" x14ac:dyDescent="0.25">
      <c r="L47" s="3"/>
      <c r="S47" s="5"/>
    </row>
    <row r="49" spans="1:1" x14ac:dyDescent="0.25">
      <c r="A49" t="s">
        <v>52</v>
      </c>
    </row>
    <row r="51" spans="1:1" x14ac:dyDescent="0.25">
      <c r="A51" t="s">
        <v>80</v>
      </c>
    </row>
    <row r="52" spans="1:1" x14ac:dyDescent="0.25">
      <c r="A52" t="s">
        <v>79</v>
      </c>
    </row>
    <row r="1000" spans="190:204" ht="15.75" x14ac:dyDescent="0.25">
      <c r="GH1000" s="1" t="s">
        <v>0</v>
      </c>
      <c r="GI1000" s="1" t="s">
        <v>1</v>
      </c>
      <c r="GJ1000" s="1" t="s">
        <v>2</v>
      </c>
      <c r="GK1000" s="1" t="s">
        <v>3</v>
      </c>
      <c r="GL1000" s="1" t="s">
        <v>5</v>
      </c>
      <c r="GM1000" s="1" t="s">
        <v>6</v>
      </c>
      <c r="GN1000" s="1" t="s">
        <v>7</v>
      </c>
      <c r="GO1000" s="1" t="s">
        <v>8</v>
      </c>
      <c r="GP1000" s="1" t="s">
        <v>9</v>
      </c>
      <c r="GQ1000" s="1" t="s">
        <v>10</v>
      </c>
      <c r="GR1000" s="1" t="s">
        <v>11</v>
      </c>
      <c r="GS1000" s="1" t="s">
        <v>12</v>
      </c>
      <c r="GT1000" s="1" t="s">
        <v>13</v>
      </c>
      <c r="GU1000" s="1" t="s">
        <v>14</v>
      </c>
      <c r="GV1000" s="1" t="s">
        <v>15</v>
      </c>
    </row>
    <row r="1001" spans="190:204" ht="15.75" x14ac:dyDescent="0.25">
      <c r="GH1001" s="1">
        <v>0</v>
      </c>
      <c r="GI1001" s="1" t="s">
        <v>4</v>
      </c>
      <c r="GJ1001" s="1">
        <v>0</v>
      </c>
      <c r="GK1001" s="1">
        <v>0</v>
      </c>
      <c r="GL1001" s="1">
        <v>0</v>
      </c>
      <c r="GM1001" s="1" t="s">
        <v>16</v>
      </c>
      <c r="GN1001" s="1">
        <v>2</v>
      </c>
      <c r="GO1001" s="1">
        <v>1</v>
      </c>
      <c r="GP1001" s="1">
        <v>2</v>
      </c>
      <c r="GQ1001" s="1">
        <v>0</v>
      </c>
      <c r="GR1001" s="1">
        <v>0</v>
      </c>
      <c r="GS1001" s="1">
        <v>0</v>
      </c>
      <c r="GT1001" s="2">
        <v>17</v>
      </c>
      <c r="GU1001" s="2">
        <v>1</v>
      </c>
      <c r="GV1001" s="2" t="b">
        <v>1</v>
      </c>
    </row>
    <row r="1002" spans="190:204" ht="15.75" x14ac:dyDescent="0.25">
      <c r="GH1002" s="1">
        <v>1</v>
      </c>
      <c r="GK1002">
        <v>0</v>
      </c>
      <c r="GL1002" s="1">
        <v>0</v>
      </c>
      <c r="GM1002" s="1" t="s">
        <v>16</v>
      </c>
      <c r="GN1002" s="1">
        <v>2</v>
      </c>
      <c r="GO1002" s="1">
        <v>3</v>
      </c>
      <c r="GP1002" s="1">
        <v>4</v>
      </c>
      <c r="GQ1002" s="1">
        <v>0</v>
      </c>
      <c r="GR1002" s="1">
        <v>0</v>
      </c>
      <c r="GS1002" s="1">
        <v>0</v>
      </c>
      <c r="GT1002" s="2">
        <v>5</v>
      </c>
      <c r="GU1002" s="2">
        <v>5</v>
      </c>
      <c r="GV1002" s="2" t="b">
        <v>1</v>
      </c>
    </row>
    <row r="1003" spans="190:204" ht="15.75" x14ac:dyDescent="0.25">
      <c r="GH1003" s="1">
        <v>2</v>
      </c>
      <c r="GK1003">
        <v>0</v>
      </c>
      <c r="GL1003" s="1">
        <v>0</v>
      </c>
      <c r="GM1003" s="1" t="s">
        <v>16</v>
      </c>
      <c r="GN1003" s="1">
        <v>2</v>
      </c>
      <c r="GO1003" s="1">
        <v>7</v>
      </c>
      <c r="GP1003" s="1">
        <v>8</v>
      </c>
      <c r="GQ1003" s="1">
        <v>0</v>
      </c>
      <c r="GR1003" s="1">
        <v>0</v>
      </c>
      <c r="GS1003" s="1">
        <v>0</v>
      </c>
      <c r="GT1003" s="2">
        <v>30</v>
      </c>
      <c r="GU1003" s="2">
        <v>5</v>
      </c>
      <c r="GV1003" s="2" t="b">
        <v>1</v>
      </c>
    </row>
    <row r="1004" spans="190:204" x14ac:dyDescent="0.25">
      <c r="GH1004">
        <v>3</v>
      </c>
      <c r="GK1004">
        <v>0</v>
      </c>
      <c r="GL1004">
        <v>1</v>
      </c>
      <c r="GM1004" t="s">
        <v>17</v>
      </c>
      <c r="GN1004">
        <v>0</v>
      </c>
      <c r="GO1004">
        <v>0</v>
      </c>
      <c r="GP1004">
        <v>0</v>
      </c>
      <c r="GQ1004">
        <v>0</v>
      </c>
      <c r="GR1004">
        <v>0</v>
      </c>
      <c r="GS1004">
        <v>0</v>
      </c>
      <c r="GT1004">
        <v>2</v>
      </c>
      <c r="GU1004">
        <v>9</v>
      </c>
      <c r="GV1004" t="b">
        <v>1</v>
      </c>
    </row>
    <row r="1005" spans="190:204" x14ac:dyDescent="0.25">
      <c r="GH1005">
        <v>4</v>
      </c>
      <c r="GK1005">
        <v>0</v>
      </c>
      <c r="GL1005">
        <v>1</v>
      </c>
      <c r="GM1005" t="s">
        <v>16</v>
      </c>
      <c r="GN1005">
        <v>2</v>
      </c>
      <c r="GO1005">
        <v>5</v>
      </c>
      <c r="GP1005">
        <v>6</v>
      </c>
      <c r="GQ1005">
        <v>0</v>
      </c>
      <c r="GR1005">
        <v>0</v>
      </c>
      <c r="GS1005">
        <v>0</v>
      </c>
      <c r="GT1005">
        <v>9</v>
      </c>
      <c r="GU1005">
        <v>9</v>
      </c>
      <c r="GV1005" t="b">
        <v>1</v>
      </c>
    </row>
    <row r="1006" spans="190:204" x14ac:dyDescent="0.25">
      <c r="GH1006">
        <v>5</v>
      </c>
      <c r="GK1006">
        <v>0</v>
      </c>
      <c r="GL1006">
        <v>4</v>
      </c>
      <c r="GM1006" t="s">
        <v>17</v>
      </c>
      <c r="GN1006">
        <v>0</v>
      </c>
      <c r="GO1006">
        <v>0</v>
      </c>
      <c r="GP1006">
        <v>0</v>
      </c>
      <c r="GQ1006">
        <v>0</v>
      </c>
      <c r="GR1006">
        <v>0</v>
      </c>
      <c r="GS1006">
        <v>0</v>
      </c>
      <c r="GT1006">
        <v>7</v>
      </c>
      <c r="GU1006">
        <v>13</v>
      </c>
      <c r="GV1006" t="b">
        <v>1</v>
      </c>
    </row>
    <row r="1007" spans="190:204" x14ac:dyDescent="0.25">
      <c r="GH1007">
        <v>6</v>
      </c>
      <c r="GK1007">
        <v>0</v>
      </c>
      <c r="GL1007">
        <v>4</v>
      </c>
      <c r="GM1007" t="s">
        <v>17</v>
      </c>
      <c r="GN1007">
        <v>0</v>
      </c>
      <c r="GO1007">
        <v>0</v>
      </c>
      <c r="GP1007">
        <v>0</v>
      </c>
      <c r="GQ1007">
        <v>0</v>
      </c>
      <c r="GR1007">
        <v>0</v>
      </c>
      <c r="GS1007">
        <v>0</v>
      </c>
      <c r="GT1007">
        <v>12</v>
      </c>
      <c r="GU1007">
        <v>13</v>
      </c>
      <c r="GV1007" t="b">
        <v>1</v>
      </c>
    </row>
    <row r="1008" spans="190:204" x14ac:dyDescent="0.25">
      <c r="GH1008">
        <v>7</v>
      </c>
      <c r="GK1008">
        <v>0</v>
      </c>
      <c r="GL1008">
        <v>2</v>
      </c>
      <c r="GM1008" t="s">
        <v>16</v>
      </c>
      <c r="GN1008">
        <v>2</v>
      </c>
      <c r="GO1008">
        <v>13</v>
      </c>
      <c r="GP1008">
        <v>16</v>
      </c>
      <c r="GQ1008">
        <v>0</v>
      </c>
      <c r="GR1008">
        <v>0</v>
      </c>
      <c r="GS1008">
        <v>0</v>
      </c>
      <c r="GT1008">
        <v>23</v>
      </c>
      <c r="GU1008">
        <v>9</v>
      </c>
      <c r="GV1008" t="b">
        <v>1</v>
      </c>
    </row>
    <row r="1009" spans="190:204" x14ac:dyDescent="0.25">
      <c r="GH1009">
        <v>8</v>
      </c>
      <c r="GK1009">
        <v>0</v>
      </c>
      <c r="GL1009">
        <v>2</v>
      </c>
      <c r="GM1009" t="s">
        <v>16</v>
      </c>
      <c r="GN1009">
        <v>2</v>
      </c>
      <c r="GO1009">
        <v>14</v>
      </c>
      <c r="GP1009">
        <v>15</v>
      </c>
      <c r="GQ1009">
        <v>0</v>
      </c>
      <c r="GR1009">
        <v>0</v>
      </c>
      <c r="GS1009">
        <v>0</v>
      </c>
      <c r="GT1009">
        <v>38</v>
      </c>
      <c r="GU1009">
        <v>9</v>
      </c>
      <c r="GV1009" t="b">
        <v>1</v>
      </c>
    </row>
    <row r="1010" spans="190:204" x14ac:dyDescent="0.25">
      <c r="GH1010">
        <v>9</v>
      </c>
      <c r="GK1010">
        <v>0</v>
      </c>
      <c r="GL1010">
        <v>13</v>
      </c>
      <c r="GM1010" t="s">
        <v>17</v>
      </c>
      <c r="GN1010">
        <v>0</v>
      </c>
      <c r="GO1010">
        <v>0</v>
      </c>
      <c r="GP1010">
        <v>0</v>
      </c>
      <c r="GQ1010">
        <v>0</v>
      </c>
      <c r="GR1010">
        <v>0</v>
      </c>
      <c r="GS1010">
        <v>0</v>
      </c>
      <c r="GT1010">
        <v>17</v>
      </c>
      <c r="GU1010">
        <v>17</v>
      </c>
      <c r="GV1010" t="b">
        <v>1</v>
      </c>
    </row>
    <row r="1011" spans="190:204" x14ac:dyDescent="0.25">
      <c r="GH1011">
        <v>10</v>
      </c>
      <c r="GK1011">
        <v>0</v>
      </c>
      <c r="GL1011">
        <v>13</v>
      </c>
      <c r="GM1011" t="s">
        <v>17</v>
      </c>
      <c r="GN1011">
        <v>0</v>
      </c>
      <c r="GO1011">
        <v>0</v>
      </c>
      <c r="GP1011">
        <v>0</v>
      </c>
      <c r="GQ1011">
        <v>0</v>
      </c>
      <c r="GR1011">
        <v>0</v>
      </c>
      <c r="GS1011">
        <v>0</v>
      </c>
      <c r="GT1011">
        <v>22</v>
      </c>
      <c r="GU1011">
        <v>17</v>
      </c>
      <c r="GV1011" t="b">
        <v>1</v>
      </c>
    </row>
    <row r="1012" spans="190:204" x14ac:dyDescent="0.25">
      <c r="GH1012">
        <v>11</v>
      </c>
      <c r="GK1012">
        <v>0</v>
      </c>
      <c r="GL1012">
        <v>14</v>
      </c>
      <c r="GM1012" t="s">
        <v>17</v>
      </c>
      <c r="GN1012">
        <v>0</v>
      </c>
      <c r="GO1012">
        <v>0</v>
      </c>
      <c r="GP1012">
        <v>0</v>
      </c>
      <c r="GQ1012">
        <v>0</v>
      </c>
      <c r="GR1012">
        <v>0</v>
      </c>
      <c r="GS1012">
        <v>0</v>
      </c>
      <c r="GT1012">
        <v>32</v>
      </c>
      <c r="GU1012">
        <v>17</v>
      </c>
      <c r="GV1012" t="b">
        <v>1</v>
      </c>
    </row>
    <row r="1013" spans="190:204" x14ac:dyDescent="0.25">
      <c r="GH1013">
        <v>12</v>
      </c>
      <c r="GK1013">
        <v>0</v>
      </c>
      <c r="GL1013">
        <v>14</v>
      </c>
      <c r="GM1013" t="s">
        <v>17</v>
      </c>
      <c r="GN1013">
        <v>0</v>
      </c>
      <c r="GO1013">
        <v>0</v>
      </c>
      <c r="GP1013">
        <v>0</v>
      </c>
      <c r="GQ1013">
        <v>0</v>
      </c>
      <c r="GR1013">
        <v>0</v>
      </c>
      <c r="GS1013">
        <v>0</v>
      </c>
      <c r="GT1013">
        <v>37</v>
      </c>
      <c r="GU1013">
        <v>17</v>
      </c>
      <c r="GV1013" t="b">
        <v>1</v>
      </c>
    </row>
    <row r="1014" spans="190:204" x14ac:dyDescent="0.25">
      <c r="GH1014">
        <v>13</v>
      </c>
      <c r="GK1014">
        <v>0</v>
      </c>
      <c r="GL1014">
        <v>7</v>
      </c>
      <c r="GM1014" t="s">
        <v>16</v>
      </c>
      <c r="GN1014">
        <v>2</v>
      </c>
      <c r="GO1014">
        <v>9</v>
      </c>
      <c r="GP1014">
        <v>10</v>
      </c>
      <c r="GQ1014">
        <v>0</v>
      </c>
      <c r="GR1014">
        <v>0</v>
      </c>
      <c r="GS1014">
        <v>0</v>
      </c>
      <c r="GT1014">
        <v>19</v>
      </c>
      <c r="GU1014">
        <v>13</v>
      </c>
      <c r="GV1014" t="b">
        <v>1</v>
      </c>
    </row>
    <row r="1015" spans="190:204" x14ac:dyDescent="0.25">
      <c r="GH1015">
        <v>14</v>
      </c>
      <c r="GK1015">
        <v>0</v>
      </c>
      <c r="GL1015">
        <v>8</v>
      </c>
      <c r="GM1015" t="s">
        <v>16</v>
      </c>
      <c r="GN1015">
        <v>2</v>
      </c>
      <c r="GO1015">
        <v>11</v>
      </c>
      <c r="GP1015">
        <v>12</v>
      </c>
      <c r="GQ1015">
        <v>0</v>
      </c>
      <c r="GR1015">
        <v>0</v>
      </c>
      <c r="GS1015">
        <v>0</v>
      </c>
      <c r="GT1015">
        <v>34</v>
      </c>
      <c r="GU1015">
        <v>13</v>
      </c>
      <c r="GV1015" t="b">
        <v>1</v>
      </c>
    </row>
    <row r="1016" spans="190:204" x14ac:dyDescent="0.25">
      <c r="GH1016">
        <v>15</v>
      </c>
      <c r="GK1016">
        <v>0</v>
      </c>
      <c r="GL1016">
        <v>8</v>
      </c>
      <c r="GM1016" t="s">
        <v>17</v>
      </c>
      <c r="GN1016">
        <v>0</v>
      </c>
      <c r="GO1016">
        <v>0</v>
      </c>
      <c r="GP1016">
        <v>0</v>
      </c>
      <c r="GQ1016">
        <v>0</v>
      </c>
      <c r="GR1016">
        <v>0</v>
      </c>
      <c r="GS1016">
        <v>0</v>
      </c>
      <c r="GT1016">
        <v>42</v>
      </c>
      <c r="GU1016">
        <v>13</v>
      </c>
      <c r="GV1016" t="b">
        <v>1</v>
      </c>
    </row>
    <row r="1017" spans="190:204" x14ac:dyDescent="0.25">
      <c r="GH1017">
        <v>16</v>
      </c>
      <c r="GK1017">
        <v>0</v>
      </c>
      <c r="GL1017">
        <v>7</v>
      </c>
      <c r="GM1017" t="s">
        <v>17</v>
      </c>
      <c r="GN1017">
        <v>0</v>
      </c>
      <c r="GO1017">
        <v>0</v>
      </c>
      <c r="GP1017">
        <v>0</v>
      </c>
      <c r="GQ1017">
        <v>0</v>
      </c>
      <c r="GR1017">
        <v>0</v>
      </c>
      <c r="GS1017">
        <v>0</v>
      </c>
      <c r="GT1017">
        <v>27</v>
      </c>
      <c r="GU1017">
        <v>13</v>
      </c>
      <c r="GV1017" t="b">
        <v>1</v>
      </c>
    </row>
  </sheetData>
  <pageMargins left="0.7" right="0.7" top="0.75" bottom="0.75" header="0.3" footer="0.3"/>
  <pageSetup orientation="portrait" horizontalDpi="1200" verticalDpi="1200" r:id="rId1"/>
  <headerFooter>
    <oddHeader>&amp;l&amp;bFor Evaluation Only</oddHeader>
    <oddFooter>&amp;l&amp;bTreePlan Trial, For Evaluation Only&amp;r&amp;bwww.TreePlan.com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oTo_2">
                <anchor moveWithCells="1">
                  <from>
                    <xdr:col>3</xdr:col>
                    <xdr:colOff>581025</xdr:colOff>
                    <xdr:row>0</xdr:row>
                    <xdr:rowOff>142875</xdr:rowOff>
                  </from>
                  <to>
                    <xdr:col>5</xdr:col>
                    <xdr:colOff>76200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4:F17"/>
  <sheetViews>
    <sheetView workbookViewId="0">
      <selection activeCell="E14" sqref="E14"/>
    </sheetView>
  </sheetViews>
  <sheetFormatPr defaultRowHeight="15" x14ac:dyDescent="0.25"/>
  <cols>
    <col min="1" max="1" width="11" bestFit="1" customWidth="1"/>
    <col min="2" max="2" width="10.7109375" bestFit="1" customWidth="1"/>
    <col min="3" max="3" width="11" bestFit="1" customWidth="1"/>
    <col min="6" max="6" width="27.28515625" customWidth="1"/>
  </cols>
  <sheetData>
    <row r="4" spans="1:6" s="14" customFormat="1" x14ac:dyDescent="0.25">
      <c r="A4" s="16" t="s">
        <v>64</v>
      </c>
      <c r="B4" s="16"/>
      <c r="C4" s="16"/>
    </row>
    <row r="5" spans="1:6" x14ac:dyDescent="0.25">
      <c r="A5" s="14" t="s">
        <v>54</v>
      </c>
      <c r="B5" s="14" t="s">
        <v>55</v>
      </c>
      <c r="C5" s="14" t="s">
        <v>66</v>
      </c>
      <c r="D5" s="14"/>
      <c r="F5" t="s">
        <v>76</v>
      </c>
    </row>
    <row r="6" spans="1:6" x14ac:dyDescent="0.25">
      <c r="A6" s="17">
        <f>(0.3*800000)</f>
        <v>240000</v>
      </c>
      <c r="B6" s="17">
        <f>0.7*-100000</f>
        <v>-70000</v>
      </c>
      <c r="C6" s="17">
        <f>A6+B6</f>
        <v>170000</v>
      </c>
      <c r="D6" s="10"/>
      <c r="F6" s="19">
        <v>170000</v>
      </c>
    </row>
    <row r="7" spans="1:6" x14ac:dyDescent="0.25">
      <c r="A7" s="9" t="s">
        <v>65</v>
      </c>
      <c r="B7" s="9"/>
      <c r="C7" s="9"/>
    </row>
    <row r="8" spans="1:6" x14ac:dyDescent="0.25">
      <c r="A8" t="s">
        <v>67</v>
      </c>
    </row>
    <row r="9" spans="1:6" x14ac:dyDescent="0.25">
      <c r="A9" t="s">
        <v>68</v>
      </c>
      <c r="B9" t="s">
        <v>69</v>
      </c>
      <c r="C9" t="s">
        <v>66</v>
      </c>
      <c r="D9" s="14" t="s">
        <v>73</v>
      </c>
    </row>
    <row r="10" spans="1:6" x14ac:dyDescent="0.25">
      <c r="A10" s="18">
        <f>0.27*790000</f>
        <v>213300</v>
      </c>
      <c r="B10" s="18">
        <f>0.73*-110000</f>
        <v>-80300</v>
      </c>
      <c r="C10" s="18">
        <f>A10+B10</f>
        <v>133000</v>
      </c>
      <c r="D10">
        <v>0.67</v>
      </c>
      <c r="F10" t="s">
        <v>74</v>
      </c>
    </row>
    <row r="11" spans="1:6" s="14" customFormat="1" x14ac:dyDescent="0.25">
      <c r="F11" s="19">
        <f>C10*D10+C14*D14</f>
        <v>159730</v>
      </c>
    </row>
    <row r="12" spans="1:6" x14ac:dyDescent="0.25">
      <c r="A12" t="s">
        <v>70</v>
      </c>
      <c r="E12" s="14"/>
    </row>
    <row r="13" spans="1:6" x14ac:dyDescent="0.25">
      <c r="A13" t="s">
        <v>71</v>
      </c>
      <c r="B13" t="s">
        <v>72</v>
      </c>
      <c r="C13" t="s">
        <v>66</v>
      </c>
      <c r="D13" t="s">
        <v>73</v>
      </c>
    </row>
    <row r="14" spans="1:6" x14ac:dyDescent="0.25">
      <c r="A14" s="18">
        <f>0.36*790000</f>
        <v>284400</v>
      </c>
      <c r="B14" s="18">
        <f>0.64*-110000</f>
        <v>-70400</v>
      </c>
      <c r="C14" s="18">
        <f>A14+B14</f>
        <v>214000</v>
      </c>
      <c r="D14">
        <v>0.33</v>
      </c>
    </row>
    <row r="16" spans="1:6" x14ac:dyDescent="0.25">
      <c r="A16" t="s">
        <v>77</v>
      </c>
    </row>
    <row r="17" spans="1:1" x14ac:dyDescent="0.25">
      <c r="A17" s="18">
        <f>F11-F6</f>
        <v>-10270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GoTo_2">
                <anchor moveWithCells="1">
                  <from>
                    <xdr:col>2</xdr:col>
                    <xdr:colOff>0</xdr:colOff>
                    <xdr:row>0</xdr:row>
                    <xdr:rowOff>142875</xdr:rowOff>
                  </from>
                  <to>
                    <xdr:col>2</xdr:col>
                    <xdr:colOff>714375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D13"/>
  <sheetViews>
    <sheetView workbookViewId="0">
      <selection activeCell="D1" sqref="D1"/>
    </sheetView>
  </sheetViews>
  <sheetFormatPr defaultRowHeight="15" x14ac:dyDescent="0.25"/>
  <cols>
    <col min="1" max="1" width="15.42578125" customWidth="1"/>
    <col min="2" max="3" width="10.42578125" customWidth="1"/>
    <col min="4" max="4" width="13.5703125" customWidth="1"/>
  </cols>
  <sheetData>
    <row r="2" spans="1:4" x14ac:dyDescent="0.25">
      <c r="A2" s="8" t="s">
        <v>53</v>
      </c>
      <c r="B2" s="8" t="s">
        <v>54</v>
      </c>
      <c r="C2" s="8" t="s">
        <v>55</v>
      </c>
    </row>
    <row r="3" spans="1:4" x14ac:dyDescent="0.25">
      <c r="A3" s="8" t="s">
        <v>19</v>
      </c>
      <c r="B3" s="12">
        <v>800000</v>
      </c>
      <c r="C3" s="11">
        <v>-100000</v>
      </c>
    </row>
    <row r="4" spans="1:4" x14ac:dyDescent="0.25">
      <c r="A4" s="8" t="s">
        <v>56</v>
      </c>
      <c r="B4" s="8">
        <v>0</v>
      </c>
      <c r="C4" s="13">
        <v>0</v>
      </c>
    </row>
    <row r="5" spans="1:4" x14ac:dyDescent="0.25">
      <c r="A5" s="8" t="s">
        <v>57</v>
      </c>
      <c r="B5" s="8">
        <v>0.3</v>
      </c>
      <c r="C5" s="8">
        <v>0.7</v>
      </c>
    </row>
    <row r="8" spans="1:4" x14ac:dyDescent="0.25">
      <c r="A8" t="s">
        <v>58</v>
      </c>
    </row>
    <row r="9" spans="1:4" x14ac:dyDescent="0.25">
      <c r="A9" s="22" t="s">
        <v>59</v>
      </c>
      <c r="B9" s="22"/>
      <c r="C9" s="22"/>
      <c r="D9" s="22"/>
    </row>
    <row r="10" spans="1:4" x14ac:dyDescent="0.25">
      <c r="A10" s="23" t="s">
        <v>60</v>
      </c>
      <c r="B10" s="23"/>
      <c r="C10" s="23"/>
      <c r="D10" s="23"/>
    </row>
    <row r="11" spans="1:4" x14ac:dyDescent="0.25">
      <c r="A11" s="22" t="s">
        <v>61</v>
      </c>
      <c r="B11" s="22"/>
      <c r="C11" s="22"/>
      <c r="D11" s="22"/>
    </row>
    <row r="12" spans="1:4" x14ac:dyDescent="0.25">
      <c r="A12" t="s">
        <v>62</v>
      </c>
    </row>
    <row r="13" spans="1:4" x14ac:dyDescent="0.25">
      <c r="A13" t="s">
        <v>63</v>
      </c>
    </row>
  </sheetData>
  <mergeCells count="3">
    <mergeCell ref="A9:D9"/>
    <mergeCell ref="A10:D10"/>
    <mergeCell ref="A11:D1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Part A</vt:lpstr>
      <vt:lpstr>Part B</vt:lpstr>
      <vt:lpstr>Part C</vt:lpstr>
      <vt:lpstr>Part D</vt:lpstr>
      <vt:lpstr>Part E</vt:lpstr>
      <vt:lpstr>Part F</vt:lpstr>
      <vt:lpstr>'Part A'!TreeData</vt:lpstr>
      <vt:lpstr>'Part D'!TreeData</vt:lpstr>
      <vt:lpstr>'Part A'!TreeDiagBase</vt:lpstr>
      <vt:lpstr>'Part D'!TreeDiagBase</vt:lpstr>
      <vt:lpstr>'Part A'!TreeDiagram</vt:lpstr>
      <vt:lpstr>'Part D'!TreeDiagram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2015-10-01T02:48:23Z</cp:lastPrinted>
  <dcterms:created xsi:type="dcterms:W3CDTF">2015-09-28T13:09:07Z</dcterms:created>
  <dcterms:modified xsi:type="dcterms:W3CDTF">2016-10-16T16:16:44Z</dcterms:modified>
</cp:coreProperties>
</file>