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5" windowWidth="19875" windowHeight="7725"/>
  </bookViews>
  <sheets>
    <sheet name="Brock University Introduction" sheetId="3" r:id="rId1"/>
    <sheet name="Class" sheetId="6" r:id="rId2"/>
    <sheet name="Class list" sheetId="5" r:id="rId3"/>
    <sheet name="Course Timetables" sheetId="4" r:id="rId4"/>
    <sheet name="Monthly Tuition Payments" sheetId="2" r:id="rId5"/>
    <sheet name="Brock's Sunshine List" sheetId="1" r:id="rId6"/>
  </sheets>
  <calcPr calcId="144525"/>
</workbook>
</file>

<file path=xl/calcChain.xml><?xml version="1.0" encoding="utf-8"?>
<calcChain xmlns="http://schemas.openxmlformats.org/spreadsheetml/2006/main">
  <c r="B12" i="6" l="1"/>
  <c r="F15" i="6"/>
  <c r="F16" i="6"/>
  <c r="F17" i="6"/>
  <c r="F18" i="6"/>
  <c r="F19" i="6"/>
  <c r="F20" i="6"/>
  <c r="F21" i="6"/>
  <c r="F22" i="6"/>
  <c r="F23" i="6"/>
  <c r="F24" i="6"/>
  <c r="B26" i="6"/>
  <c r="C26" i="6"/>
  <c r="D26" i="6"/>
  <c r="E26" i="6"/>
  <c r="F26" i="6"/>
  <c r="B27" i="6"/>
  <c r="C27" i="6"/>
  <c r="D27" i="6"/>
  <c r="E27" i="6"/>
  <c r="F27" i="6"/>
  <c r="B28" i="6"/>
  <c r="C28" i="6"/>
  <c r="D28" i="6"/>
  <c r="E28" i="6"/>
  <c r="F28" i="6"/>
  <c r="B35" i="6"/>
  <c r="F38" i="6"/>
  <c r="F39" i="6"/>
  <c r="F40" i="6"/>
  <c r="F41" i="6"/>
  <c r="F42" i="6"/>
  <c r="F43" i="6"/>
  <c r="F44" i="6"/>
  <c r="F45" i="6"/>
  <c r="F46" i="6"/>
  <c r="F47" i="6"/>
  <c r="B49" i="6"/>
  <c r="C49" i="6"/>
  <c r="D49" i="6"/>
  <c r="E49" i="6"/>
  <c r="F49" i="6"/>
  <c r="B50" i="6"/>
  <c r="C50" i="6"/>
  <c r="D50" i="6"/>
  <c r="E50" i="6"/>
  <c r="F50" i="6"/>
  <c r="B51" i="6"/>
  <c r="C51" i="6"/>
  <c r="D51" i="6"/>
  <c r="E51" i="6"/>
  <c r="F51" i="6"/>
  <c r="B58" i="6"/>
  <c r="F61" i="6"/>
  <c r="F62" i="6"/>
  <c r="F63" i="6"/>
  <c r="F64" i="6"/>
  <c r="F65" i="6"/>
  <c r="F66" i="6"/>
  <c r="F67" i="6"/>
  <c r="F68" i="6"/>
  <c r="F69" i="6"/>
  <c r="F70" i="6"/>
  <c r="B72" i="6"/>
  <c r="C72" i="6"/>
  <c r="D72" i="6"/>
  <c r="E72" i="6"/>
  <c r="F72" i="6"/>
  <c r="B73" i="6"/>
  <c r="C73" i="6"/>
  <c r="D73" i="6"/>
  <c r="E73" i="6"/>
  <c r="F73" i="6"/>
  <c r="B74" i="6"/>
  <c r="C74" i="6"/>
  <c r="D74" i="6"/>
  <c r="E74" i="6"/>
  <c r="F74" i="6"/>
  <c r="B77" i="6"/>
  <c r="B78" i="6"/>
  <c r="B79" i="6"/>
  <c r="D79" i="6" s="1"/>
  <c r="B80" i="6"/>
  <c r="B81" i="6"/>
  <c r="B82" i="6"/>
  <c r="B83" i="6"/>
  <c r="B84" i="6"/>
  <c r="B85" i="6"/>
  <c r="B86" i="6"/>
  <c r="D77" i="6" l="1"/>
  <c r="B30" i="5"/>
  <c r="L59" i="4"/>
  <c r="E60" i="4"/>
  <c r="B8" i="2" l="1"/>
  <c r="B10" i="2"/>
  <c r="B11" i="2" s="1"/>
  <c r="B12" i="2" s="1"/>
  <c r="B23" i="2"/>
  <c r="B25" i="2"/>
  <c r="B26" i="2" s="1"/>
  <c r="B27" i="2" s="1"/>
  <c r="I2" i="1" l="1"/>
  <c r="I3" i="1"/>
  <c r="I4" i="1"/>
  <c r="I5" i="1"/>
  <c r="I6" i="1"/>
  <c r="I7" i="1"/>
</calcChain>
</file>

<file path=xl/sharedStrings.xml><?xml version="1.0" encoding="utf-8"?>
<sst xmlns="http://schemas.openxmlformats.org/spreadsheetml/2006/main" count="2368" uniqueCount="1342">
  <si>
    <t>Associate Professor, Child &amp; Youth Studies</t>
  </si>
  <si>
    <t>DAWN</t>
  </si>
  <si>
    <t>ZINGA</t>
  </si>
  <si>
    <t>Professor, Marketing, International Business &amp; Strategy</t>
  </si>
  <si>
    <t>LIANXI</t>
  </si>
  <si>
    <t>ZHOU</t>
  </si>
  <si>
    <t>Associate Professor, Mathematics</t>
  </si>
  <si>
    <t>WAI KONG (JOHN)</t>
  </si>
  <si>
    <t>YUEN</t>
  </si>
  <si>
    <t>Librarian III/Head, Library Systems And Technology</t>
  </si>
  <si>
    <t>JONATHAN</t>
  </si>
  <si>
    <t>YOUNKER</t>
  </si>
  <si>
    <t>Associate Professor, Graduate &amp; Undergraduate</t>
  </si>
  <si>
    <t>ROSEMARY</t>
  </si>
  <si>
    <t>YOUNG</t>
  </si>
  <si>
    <t>Associate Professor, Accounting</t>
  </si>
  <si>
    <t>ALLISTER W.</t>
  </si>
  <si>
    <t>Associate Professor, Finance, Operations &amp; Information Systems</t>
  </si>
  <si>
    <t>REENA</t>
  </si>
  <si>
    <t>YOOGALINGAM</t>
  </si>
  <si>
    <t>Assistant Professor, Applied Linguistics</t>
  </si>
  <si>
    <t>DEBORAH</t>
  </si>
  <si>
    <t>YEAGER</t>
  </si>
  <si>
    <t>PETER</t>
  </si>
  <si>
    <t>YANNOPOULOS</t>
  </si>
  <si>
    <t>Associate Professor, Chemistry</t>
  </si>
  <si>
    <t>HONGBIN (TONY)</t>
  </si>
  <si>
    <t>YAN</t>
  </si>
  <si>
    <t>XIAOJIAN (JENNIFER)</t>
  </si>
  <si>
    <t>XU</t>
  </si>
  <si>
    <t>Director, Institutional Analysis &amp; Planning</t>
  </si>
  <si>
    <t>JUAN</t>
  </si>
  <si>
    <t>Associate Professor, Organizational Behaviour, Human Resources, Entrepreneurship &amp; Ethics</t>
  </si>
  <si>
    <t>BARRY</t>
  </si>
  <si>
    <t>WRIGHT</t>
  </si>
  <si>
    <t>Professor, Graduate &amp; Undergraduate</t>
  </si>
  <si>
    <t>VERA</t>
  </si>
  <si>
    <t>WOLOSHYN</t>
  </si>
  <si>
    <t>Past Manager, Environment, Health &amp; Safety</t>
  </si>
  <si>
    <t>VALERIE</t>
  </si>
  <si>
    <t>WOLFE</t>
  </si>
  <si>
    <t>Professor/Chair, Mathematics</t>
  </si>
  <si>
    <t>THOMAS</t>
  </si>
  <si>
    <t>WOLF</t>
  </si>
  <si>
    <t>Associate Professor, Computer Science</t>
  </si>
  <si>
    <t>WLODZIMIERZ</t>
  </si>
  <si>
    <t>WOJCIK</t>
  </si>
  <si>
    <t>Professor, Computer Science</t>
  </si>
  <si>
    <t>MICHAEL</t>
  </si>
  <si>
    <t>WINTER</t>
  </si>
  <si>
    <t>Associate Professor, Kinesiology</t>
  </si>
  <si>
    <t>PHILIP</t>
  </si>
  <si>
    <t>WILSON</t>
  </si>
  <si>
    <t>Director, Innovation and Commercialization</t>
  </si>
  <si>
    <t>JOHN</t>
  </si>
  <si>
    <t>Lecturer, Dramatic Arts</t>
  </si>
  <si>
    <t>DANIELLE</t>
  </si>
  <si>
    <t>Professor, Psychology</t>
  </si>
  <si>
    <t>TEENA</t>
  </si>
  <si>
    <t>WILLOUGHBY</t>
  </si>
  <si>
    <t>Associate Professor, History</t>
  </si>
  <si>
    <t>MURRAY R.</t>
  </si>
  <si>
    <t>WICKETT</t>
  </si>
  <si>
    <t>DAVID</t>
  </si>
  <si>
    <t>WHITEHEAD</t>
  </si>
  <si>
    <t>Associate Professor, Applied Linguistics</t>
  </si>
  <si>
    <t>RICHARD J.</t>
  </si>
  <si>
    <t>WELLAND</t>
  </si>
  <si>
    <t>Professor, Finance, Operations &amp; Information Systems</t>
  </si>
  <si>
    <t>ROBERT L.</t>
  </si>
  <si>
    <t>WELCH</t>
  </si>
  <si>
    <t>Associate Professor, Sociology</t>
  </si>
  <si>
    <t>MICHELLE</t>
  </si>
  <si>
    <t>WEBBER</t>
  </si>
  <si>
    <t>Canada Research Chair/Professor, Kinesiology</t>
  </si>
  <si>
    <t>WENDY</t>
  </si>
  <si>
    <t>WARD</t>
  </si>
  <si>
    <t>Assistant Professor, Applied Disability Studies</t>
  </si>
  <si>
    <t>REBECCA</t>
  </si>
  <si>
    <t>Associate Professor, Economics</t>
  </si>
  <si>
    <t>ANTHONY</t>
  </si>
  <si>
    <t>Assistant Professor, Finance, Operations &amp; Information Systems</t>
  </si>
  <si>
    <t>WANG</t>
  </si>
  <si>
    <t>NING</t>
  </si>
  <si>
    <t>Associate Professor, Marketing, International Business &amp; Strategy</t>
  </si>
  <si>
    <t>KAI-YU</t>
  </si>
  <si>
    <t>Associate Professor, Health Sciences</t>
  </si>
  <si>
    <t>HUI DI</t>
  </si>
  <si>
    <t>Director, Campus Planning, Design &amp; Construction</t>
  </si>
  <si>
    <t>SCOTT D.</t>
  </si>
  <si>
    <t>WALKER</t>
  </si>
  <si>
    <t>Professor, Health Sciences</t>
  </si>
  <si>
    <t>TERRANCE</t>
  </si>
  <si>
    <t>WADE</t>
  </si>
  <si>
    <t>Professor, Mathematics</t>
  </si>
  <si>
    <t>JAN</t>
  </si>
  <si>
    <t>VRBIK</t>
  </si>
  <si>
    <t>MAXIM</t>
  </si>
  <si>
    <t>VORONOV</t>
  </si>
  <si>
    <t>VOLK</t>
  </si>
  <si>
    <t>Professor, Teacher Education</t>
  </si>
  <si>
    <t>LOUIS</t>
  </si>
  <si>
    <t>VOLANTE</t>
  </si>
  <si>
    <t>Associate Professor/Chair, Dramatic Arts</t>
  </si>
  <si>
    <t>VIVIAN</t>
  </si>
  <si>
    <t>Associate Professor/Chair, Modern Language, Literatures &amp; Cultures</t>
  </si>
  <si>
    <t>ERNESTO</t>
  </si>
  <si>
    <t>VIRGULTI</t>
  </si>
  <si>
    <t>Associate Professor, Teacher Education</t>
  </si>
  <si>
    <t>VIETGEN</t>
  </si>
  <si>
    <t>TRICIA</t>
  </si>
  <si>
    <t>VAUSE</t>
  </si>
  <si>
    <t>Professor, Biological Sciences</t>
  </si>
  <si>
    <t>LIETTE</t>
  </si>
  <si>
    <t>VASSEUR</t>
  </si>
  <si>
    <t>MARY LOUISE</t>
  </si>
  <si>
    <t>VANDERLEE</t>
  </si>
  <si>
    <t>RENE</t>
  </si>
  <si>
    <t>VANDENBOOM</t>
  </si>
  <si>
    <t>CATHY</t>
  </si>
  <si>
    <t>VAN INGEN</t>
  </si>
  <si>
    <t>Professor, Chemistry</t>
  </si>
  <si>
    <t>ARTHUR J.</t>
  </si>
  <si>
    <t>VAN DER EST</t>
  </si>
  <si>
    <t>FRANCINE</t>
  </si>
  <si>
    <t>VACHON</t>
  </si>
  <si>
    <t>Associate Professor, Geography</t>
  </si>
  <si>
    <t>EBRU</t>
  </si>
  <si>
    <t>USTUNDAG</t>
  </si>
  <si>
    <t>EVANGELIA L.</t>
  </si>
  <si>
    <t>TSIANI</t>
  </si>
  <si>
    <t>SAMIR</t>
  </si>
  <si>
    <t>TRABELSI</t>
  </si>
  <si>
    <t>Associate Professor, Political Science</t>
  </si>
  <si>
    <t>LIVIANNA</t>
  </si>
  <si>
    <t>TOSSUTTI</t>
  </si>
  <si>
    <t>CRAIG</t>
  </si>
  <si>
    <t>TOKUNO</t>
  </si>
  <si>
    <t>SUSAN A.</t>
  </si>
  <si>
    <t>TILLEY</t>
  </si>
  <si>
    <t>Associate Professor/Chair, Marketing, International Business &amp; Strategy</t>
  </si>
  <si>
    <t>NARONGSAK</t>
  </si>
  <si>
    <t>THONGPAPANL</t>
  </si>
  <si>
    <t>Director, Human Resources Services</t>
  </si>
  <si>
    <t>KIMBERLY</t>
  </si>
  <si>
    <t>THOMPSON</t>
  </si>
  <si>
    <t>Professor/Chair, Sport Management</t>
  </si>
  <si>
    <t>LUCIE</t>
  </si>
  <si>
    <t>THIBAULT</t>
  </si>
  <si>
    <t>Associate Professor/Chair, Tourism &amp; Environment</t>
  </si>
  <si>
    <t>TELFER</t>
  </si>
  <si>
    <t>AYDA</t>
  </si>
  <si>
    <t>TEKOK-KILIC</t>
  </si>
  <si>
    <t>GLENN</t>
  </si>
  <si>
    <t>TATTERSALL</t>
  </si>
  <si>
    <t>DONATO</t>
  </si>
  <si>
    <t>TARULLI</t>
  </si>
  <si>
    <t>CHRISTINE</t>
  </si>
  <si>
    <t>TARDIF-WILLIAMS</t>
  </si>
  <si>
    <t>Lecturer, Nursing</t>
  </si>
  <si>
    <t>KARYN</t>
  </si>
  <si>
    <t>TAPLAY</t>
  </si>
  <si>
    <t>C. MARTIN</t>
  </si>
  <si>
    <t>TAMMEMAGI</t>
  </si>
  <si>
    <t>NANCY</t>
  </si>
  <si>
    <t>TABER</t>
  </si>
  <si>
    <t>Associate Dean, Education</t>
  </si>
  <si>
    <t>SYDOR</t>
  </si>
  <si>
    <t>Professor/Chair, Kinesiology</t>
  </si>
  <si>
    <t>SULLIVAN</t>
  </si>
  <si>
    <t>Associate Professor, Biological Sciences</t>
  </si>
  <si>
    <t>JEFF</t>
  </si>
  <si>
    <t>STUART</t>
  </si>
  <si>
    <t>LINDA M.</t>
  </si>
  <si>
    <t>STILLABOWER</t>
  </si>
  <si>
    <t>Associate Professor, English Language &amp; Literature</t>
  </si>
  <si>
    <t>CAROLE</t>
  </si>
  <si>
    <t>STEWART</t>
  </si>
  <si>
    <t>Associate Professor, Sport Management</t>
  </si>
  <si>
    <t>JULIE A.</t>
  </si>
  <si>
    <t>STEVENS</t>
  </si>
  <si>
    <t>Associate Professor/Chair, Physics</t>
  </si>
  <si>
    <t>EDWARD</t>
  </si>
  <si>
    <t>STERNIN</t>
  </si>
  <si>
    <t>Associate Professor, Visual Arts</t>
  </si>
  <si>
    <t>LINDA</t>
  </si>
  <si>
    <t>STEER</t>
  </si>
  <si>
    <t>Associate Professor/Chair, History</t>
  </si>
  <si>
    <t>MARK</t>
  </si>
  <si>
    <t>SPENCER</t>
  </si>
  <si>
    <t>GAYNOR E.</t>
  </si>
  <si>
    <t>KIRSTY</t>
  </si>
  <si>
    <t>SPENCE</t>
  </si>
  <si>
    <t>SUSAN</t>
  </si>
  <si>
    <t>SPEAREY</t>
  </si>
  <si>
    <t>DENNIS</t>
  </si>
  <si>
    <t>SORON</t>
  </si>
  <si>
    <t>Professor, Sociology</t>
  </si>
  <si>
    <t>SORENSON</t>
  </si>
  <si>
    <t>ANGUS</t>
  </si>
  <si>
    <t>SOMERVILLE</t>
  </si>
  <si>
    <t>TATYANA</t>
  </si>
  <si>
    <t>SOKOLYK</t>
  </si>
  <si>
    <t>Past Director, Capital Campaigns &amp; Principal Gift</t>
  </si>
  <si>
    <t>KELLY</t>
  </si>
  <si>
    <t>SODTKA</t>
  </si>
  <si>
    <t>Associate Professor, Classics</t>
  </si>
  <si>
    <t>R. ANGUS</t>
  </si>
  <si>
    <t>SMITH</t>
  </si>
  <si>
    <t>MURRAY E. G.</t>
  </si>
  <si>
    <t>Associate Professor, Communications, Popular Culture &amp; Film</t>
  </si>
  <si>
    <t>JEANNETTE</t>
  </si>
  <si>
    <t>SLONIOWSKI</t>
  </si>
  <si>
    <t>Director, Centre for the Arts</t>
  </si>
  <si>
    <t>DEBBIE P.</t>
  </si>
  <si>
    <t>SLADE</t>
  </si>
  <si>
    <t>Lecturer, Accounting</t>
  </si>
  <si>
    <t>SKRUBBELTRANG</t>
  </si>
  <si>
    <t>HANS A.</t>
  </si>
  <si>
    <t>SKOTT-MYHRE</t>
  </si>
  <si>
    <t>ADONIS</t>
  </si>
  <si>
    <t>SKANDALIS</t>
  </si>
  <si>
    <t>Professor/Director, Applied Linguistics</t>
  </si>
  <si>
    <t>JOHN N.</t>
  </si>
  <si>
    <t>SIVELL</t>
  </si>
  <si>
    <t>Professor, Recreation &amp; Leisure Studies</t>
  </si>
  <si>
    <t>SHALINI</t>
  </si>
  <si>
    <t>SINGH</t>
  </si>
  <si>
    <t>Professor, Philosophy</t>
  </si>
  <si>
    <t>RAVINDRA R.</t>
  </si>
  <si>
    <t>Professor, Geography</t>
  </si>
  <si>
    <t>DRAGOS MATEL</t>
  </si>
  <si>
    <t>SIMANDAN</t>
  </si>
  <si>
    <t>Professor, Political Science</t>
  </si>
  <si>
    <t>DAVID T.</t>
  </si>
  <si>
    <t>SIEGEL</t>
  </si>
  <si>
    <t>Professor, Accounting</t>
  </si>
  <si>
    <t>ANAMITRA</t>
  </si>
  <si>
    <t>SHOME</t>
  </si>
  <si>
    <t>ANTHONY B.</t>
  </si>
  <si>
    <t>SHAW</t>
  </si>
  <si>
    <t>Librarian III, Special Collection &amp; University Archivist</t>
  </si>
  <si>
    <t>SHARRON</t>
  </si>
  <si>
    <t>Associate Professor, Recreation &amp; Leisure Studies</t>
  </si>
  <si>
    <t>ERIN</t>
  </si>
  <si>
    <t>SHARPE</t>
  </si>
  <si>
    <t>Director, Graduate Programs</t>
  </si>
  <si>
    <t>SHARI</t>
  </si>
  <si>
    <t>SEKEL</t>
  </si>
  <si>
    <t>SIDNEY</t>
  </si>
  <si>
    <t>SEGALOWITZ</t>
  </si>
  <si>
    <t>BARBARA K.</t>
  </si>
  <si>
    <t>SEEBER</t>
  </si>
  <si>
    <t>Professor, History</t>
  </si>
  <si>
    <t>SCHIMMELPENNINCK</t>
  </si>
  <si>
    <t>Associate Professor/Chair, Accounting</t>
  </si>
  <si>
    <t>PAUL</t>
  </si>
  <si>
    <t>SCARBROUGH</t>
  </si>
  <si>
    <t>Associate Professor/Director, Centre For Labour Studies</t>
  </si>
  <si>
    <t>LARRY</t>
  </si>
  <si>
    <t>SAVAGE</t>
  </si>
  <si>
    <t>Professor, English Language &amp; Literature</t>
  </si>
  <si>
    <t>ELIZABETH</t>
  </si>
  <si>
    <t>SAUER</t>
  </si>
  <si>
    <t>Associate Professor, Modern Language, Literatures &amp; Cultures</t>
  </si>
  <si>
    <t>CRISTINA</t>
  </si>
  <si>
    <t>SANTOS</t>
  </si>
  <si>
    <t>ANA L.</t>
  </si>
  <si>
    <t>SANCHEZ</t>
  </si>
  <si>
    <t>DANIEL J.</t>
  </si>
  <si>
    <t>SAMSON</t>
  </si>
  <si>
    <t>Professor, Physics</t>
  </si>
  <si>
    <t>KIRILL</t>
  </si>
  <si>
    <t>SAMOKHIN</t>
  </si>
  <si>
    <t>RENEE</t>
  </si>
  <si>
    <t>SALHANY</t>
  </si>
  <si>
    <t>BARBARA</t>
  </si>
  <si>
    <t>SAINTY</t>
  </si>
  <si>
    <t>Associate Vice-President, Facilities Management</t>
  </si>
  <si>
    <t>TOM</t>
  </si>
  <si>
    <t>SAINT-IVANY</t>
  </si>
  <si>
    <t>JOHN A.</t>
  </si>
  <si>
    <t>SAINSBURY</t>
  </si>
  <si>
    <t>Professor, Organizational Behaviour, Human Resources, Entrepreneurship &amp; Ethics</t>
  </si>
  <si>
    <t>KWADWO</t>
  </si>
  <si>
    <t>SAFFU</t>
  </si>
  <si>
    <t>CAMILLE</t>
  </si>
  <si>
    <t>RUTHERFORD</t>
  </si>
  <si>
    <t>FELIPE E.</t>
  </si>
  <si>
    <t>RUAN</t>
  </si>
  <si>
    <t>Associate Professor/Chair, Music</t>
  </si>
  <si>
    <t>MATTHEW</t>
  </si>
  <si>
    <t>ROYAL</t>
  </si>
  <si>
    <t>BRIAN</t>
  </si>
  <si>
    <t>ROY</t>
  </si>
  <si>
    <t>JENNIFER</t>
  </si>
  <si>
    <t>ROWSELL</t>
  </si>
  <si>
    <t>RAAFAT R.</t>
  </si>
  <si>
    <t>ROUBI</t>
  </si>
  <si>
    <t>STUART M.</t>
  </si>
  <si>
    <t>ROTHSTEIN</t>
  </si>
  <si>
    <t>BRIAN J.</t>
  </si>
  <si>
    <t>ROSS</t>
  </si>
  <si>
    <t>DANNY</t>
  </si>
  <si>
    <t>ROSENBERG</t>
  </si>
  <si>
    <t>ROSE-KRASNOR</t>
  </si>
  <si>
    <t>MARILYN</t>
  </si>
  <si>
    <t>ROSE</t>
  </si>
  <si>
    <t>Lecturer, Marketing, International Business &amp; Strategy</t>
  </si>
  <si>
    <t>ROBERTSON</t>
  </si>
  <si>
    <t>IAN</t>
  </si>
  <si>
    <t>RITCHIE</t>
  </si>
  <si>
    <t>MICHAEL R.</t>
  </si>
  <si>
    <t>RIPMEESTER</t>
  </si>
  <si>
    <t>MIRIAM</t>
  </si>
  <si>
    <t>RICHARDS</t>
  </si>
  <si>
    <t>ANDREW G.</t>
  </si>
  <si>
    <t>REYNOLDS</t>
  </si>
  <si>
    <t>Professor, Economics</t>
  </si>
  <si>
    <t>STEVEN J.</t>
  </si>
  <si>
    <t>RENZETTI</t>
  </si>
  <si>
    <t>Associate Professor, Nursing</t>
  </si>
  <si>
    <t>LYNN</t>
  </si>
  <si>
    <t>REMPEL</t>
  </si>
  <si>
    <t>MAUREEN</t>
  </si>
  <si>
    <t>REEDYK</t>
  </si>
  <si>
    <t>FEREIDOON</t>
  </si>
  <si>
    <t>RAZAVI</t>
  </si>
  <si>
    <t>WILLIAM J.</t>
  </si>
  <si>
    <t>RALPH</t>
  </si>
  <si>
    <t>USMAN</t>
  </si>
  <si>
    <t>RAJA</t>
  </si>
  <si>
    <t>RADUE</t>
  </si>
  <si>
    <t>MARY-BETH</t>
  </si>
  <si>
    <t>RADDON</t>
  </si>
  <si>
    <t>Associate Professor/Chair, Child &amp; Youth Studies</t>
  </si>
  <si>
    <t>REBECCA C.</t>
  </si>
  <si>
    <t>RABY</t>
  </si>
  <si>
    <t>Associate Professor, Dramatic Arts</t>
  </si>
  <si>
    <t>GYLLIAN</t>
  </si>
  <si>
    <t>KE</t>
  </si>
  <si>
    <t>QIU</t>
  </si>
  <si>
    <t>Associate Professor/Chair, Finance, Operations &amp; Information Systems</t>
  </si>
  <si>
    <t>UNYONG (HOWARD)</t>
  </si>
  <si>
    <t>PYO</t>
  </si>
  <si>
    <t>Associate Professor/Chair, Nursing</t>
  </si>
  <si>
    <t>PRENTICE</t>
  </si>
  <si>
    <t>Associate Dean, Humanities</t>
  </si>
  <si>
    <t>BRIAN E.</t>
  </si>
  <si>
    <t>POWER</t>
  </si>
  <si>
    <t>Dean, Graduate Studies</t>
  </si>
  <si>
    <t>MICHAEL J.</t>
  </si>
  <si>
    <t>PLYLEY</t>
  </si>
  <si>
    <t>Professor/Director, Tourism &amp; Environment</t>
  </si>
  <si>
    <t>RYAN</t>
  </si>
  <si>
    <t>PLUMMER</t>
  </si>
  <si>
    <t>PISARIC</t>
  </si>
  <si>
    <t>Canada Research Chair/Associate Professor, Chemistry</t>
  </si>
  <si>
    <t>MELANIE</t>
  </si>
  <si>
    <t>PILKINGTON</t>
  </si>
  <si>
    <t>GARY</t>
  </si>
  <si>
    <t>PICKERING</t>
  </si>
  <si>
    <t>GAIL</t>
  </si>
  <si>
    <t>PHILLIPS</t>
  </si>
  <si>
    <t>Past Vice-President, Advancement</t>
  </si>
  <si>
    <t>DAVID M.</t>
  </si>
  <si>
    <t>PETIS</t>
  </si>
  <si>
    <t>Professor, Kinesiology</t>
  </si>
  <si>
    <t>SANDRA J.</t>
  </si>
  <si>
    <t>PETERS</t>
  </si>
  <si>
    <t>Director, Graduate Studies</t>
  </si>
  <si>
    <t>GAIL C.</t>
  </si>
  <si>
    <t>PEPPER</t>
  </si>
  <si>
    <t>LISSA</t>
  </si>
  <si>
    <t>JAE</t>
  </si>
  <si>
    <t>PATTERSON</t>
  </si>
  <si>
    <t>CARMELA</t>
  </si>
  <si>
    <t>PATRIAS</t>
  </si>
  <si>
    <t>RICHARD</t>
  </si>
  <si>
    <t>PARKER</t>
  </si>
  <si>
    <t>HIJIN</t>
  </si>
  <si>
    <t>PARK</t>
  </si>
  <si>
    <t>CATHERINE</t>
  </si>
  <si>
    <t>PARAYRE</t>
  </si>
  <si>
    <t>PARUNCHAN A.</t>
  </si>
  <si>
    <t>PACHARN</t>
  </si>
  <si>
    <t>ONEM</t>
  </si>
  <si>
    <t>OZOCAK</t>
  </si>
  <si>
    <t>FRANCES A.</t>
  </si>
  <si>
    <t>OWEN</t>
  </si>
  <si>
    <t>BEATRICE</t>
  </si>
  <si>
    <t>OMBUKI-BERMAN</t>
  </si>
  <si>
    <t>OLATUNJI</t>
  </si>
  <si>
    <t>OJO</t>
  </si>
  <si>
    <t>Professor/Chair, Economics</t>
  </si>
  <si>
    <t>TOMSON</t>
  </si>
  <si>
    <t>OGWANG</t>
  </si>
  <si>
    <t>ALEXANDRE</t>
  </si>
  <si>
    <t>ODESSKI</t>
  </si>
  <si>
    <t>O'SULLIVAN</t>
  </si>
  <si>
    <t>O'NEILL</t>
  </si>
  <si>
    <t>O'LEARY MYERS</t>
  </si>
  <si>
    <t>Professor/Chair, Recreation &amp; Leisure Studies</t>
  </si>
  <si>
    <t>TIM</t>
  </si>
  <si>
    <t>O'CONNELL</t>
  </si>
  <si>
    <t>JEAN</t>
  </si>
  <si>
    <t>NTAKIRUTIMANA</t>
  </si>
  <si>
    <t>NOVAK</t>
  </si>
  <si>
    <t>Professor, Dramatic Arts</t>
  </si>
  <si>
    <t>JOHN JOSEPH</t>
  </si>
  <si>
    <t>NORRIS</t>
  </si>
  <si>
    <t>GEORGII</t>
  </si>
  <si>
    <t>NIKONOV</t>
  </si>
  <si>
    <t>ALEX</t>
  </si>
  <si>
    <t>NIKITKOV</t>
  </si>
  <si>
    <t>Assistant Professor, Classics</t>
  </si>
  <si>
    <t>ROBERTO</t>
  </si>
  <si>
    <t>NICKEL</t>
  </si>
  <si>
    <t>TRENT</t>
  </si>
  <si>
    <t>NEWMEYER</t>
  </si>
  <si>
    <t>BOHDAN</t>
  </si>
  <si>
    <t>NEBESIO</t>
  </si>
  <si>
    <t>CATHERINE JEAN</t>
  </si>
  <si>
    <t>NASH</t>
  </si>
  <si>
    <t>MIYA</t>
  </si>
  <si>
    <t>NARUSHIMA</t>
  </si>
  <si>
    <t>Associate Professor/Chair, Psychology</t>
  </si>
  <si>
    <t>TIMOTHY</t>
  </si>
  <si>
    <t>MURPHY</t>
  </si>
  <si>
    <t>THOMAS M.</t>
  </si>
  <si>
    <t>MULLIGAN</t>
  </si>
  <si>
    <t>Associate Professor, Psychology</t>
  </si>
  <si>
    <t>CAMERON</t>
  </si>
  <si>
    <t>MUIR</t>
  </si>
  <si>
    <t>Associate Professor/Director, Child &amp; Youth Studies</t>
  </si>
  <si>
    <t>SHANNON</t>
  </si>
  <si>
    <t>MOORE</t>
  </si>
  <si>
    <t>Director, Campus Security Services</t>
  </si>
  <si>
    <t>DONNA</t>
  </si>
  <si>
    <t>MOODY</t>
  </si>
  <si>
    <t>MONDLOCH</t>
  </si>
  <si>
    <t>DOLANA</t>
  </si>
  <si>
    <t>MOGADIME</t>
  </si>
  <si>
    <t>JOHN O.</t>
  </si>
  <si>
    <t>MITTERER</t>
  </si>
  <si>
    <t>BOZIDAR</t>
  </si>
  <si>
    <t>MITROVIC</t>
  </si>
  <si>
    <t>MITCHELL</t>
  </si>
  <si>
    <t>CORAL E.</t>
  </si>
  <si>
    <t>CHRISTIE</t>
  </si>
  <si>
    <t>MILLIKEN</t>
  </si>
  <si>
    <t>Associate Professor/Chair, Organizational Behaviour, Human Resources, Entrepreneurship &amp; Ethics</t>
  </si>
  <si>
    <t>DIANE</t>
  </si>
  <si>
    <t>MILLER</t>
  </si>
  <si>
    <t>MURRAY L.</t>
  </si>
  <si>
    <t>MILES</t>
  </si>
  <si>
    <t>Manager, Human Resources</t>
  </si>
  <si>
    <t>MIFSUD</t>
  </si>
  <si>
    <t>JOYCE</t>
  </si>
  <si>
    <t>MGOMBELO</t>
  </si>
  <si>
    <t>H. BRIAN W.</t>
  </si>
  <si>
    <t>METCALFE</t>
  </si>
  <si>
    <t>Associate Professor/Chair, Chemistry</t>
  </si>
  <si>
    <t>COSTA</t>
  </si>
  <si>
    <t>METALLINOS</t>
  </si>
  <si>
    <t>CAROL U.</t>
  </si>
  <si>
    <t>MERRIAM</t>
  </si>
  <si>
    <t>Associate Vice-President, Research</t>
  </si>
  <si>
    <t>JOFFRE</t>
  </si>
  <si>
    <t>MERCIER</t>
  </si>
  <si>
    <t>TERESA</t>
  </si>
  <si>
    <t>MENZIES</t>
  </si>
  <si>
    <t>Professor, Earth Sciences</t>
  </si>
  <si>
    <t>Vice-Provost &amp; Associate Vice-President, Student Services</t>
  </si>
  <si>
    <t>KIMBERLEY</t>
  </si>
  <si>
    <t>MEADE</t>
  </si>
  <si>
    <t>RUTH</t>
  </si>
  <si>
    <t>MCQUIRTER</t>
  </si>
  <si>
    <t>GLENYS</t>
  </si>
  <si>
    <t>MCQUEEN-FUENTES</t>
  </si>
  <si>
    <t>Associate Dean, Goodman School of Business</t>
  </si>
  <si>
    <t>DEBORAH M.</t>
  </si>
  <si>
    <t>MCPHEE</t>
  </si>
  <si>
    <t>Professor, Child &amp; Youth Studies</t>
  </si>
  <si>
    <t>MCNAMARA</t>
  </si>
  <si>
    <t>JANE A.</t>
  </si>
  <si>
    <t>MCLEOD</t>
  </si>
  <si>
    <t>DEBRA</t>
  </si>
  <si>
    <t>MCLAUCHLAN</t>
  </si>
  <si>
    <t>Executive Director, Alumni &amp; Development</t>
  </si>
  <si>
    <t>MCKINLEY</t>
  </si>
  <si>
    <t>MCGINN</t>
  </si>
  <si>
    <t>Professor, Applied Linguistics</t>
  </si>
  <si>
    <t>HEDY MARTHA</t>
  </si>
  <si>
    <t>MCGARRELL</t>
  </si>
  <si>
    <t>RUSSELL ANDREW</t>
  </si>
  <si>
    <t>MCDONALD</t>
  </si>
  <si>
    <t>Associate University Librarian</t>
  </si>
  <si>
    <t>Canada Research Chair/Professor, Psychology</t>
  </si>
  <si>
    <t>CHERYL</t>
  </si>
  <si>
    <t>MCCORMICK</t>
  </si>
  <si>
    <t>MCCLEARY</t>
  </si>
  <si>
    <t>Provost and Vice-President, Academic</t>
  </si>
  <si>
    <t>NEIL</t>
  </si>
  <si>
    <t>MCCARTNEY</t>
  </si>
  <si>
    <t>Professor/Chair, Earth Sciences</t>
  </si>
  <si>
    <t>FRANCINE M.</t>
  </si>
  <si>
    <t>MCCARTHY</t>
  </si>
  <si>
    <t>Associate Professor, Earth Sciences</t>
  </si>
  <si>
    <t>DANIEL</t>
  </si>
  <si>
    <t>Manager, Mechanical Services and Associate Director, Operations &amp; Maintenance Services</t>
  </si>
  <si>
    <t>MCARTHUR</t>
  </si>
  <si>
    <t>Director, Recreation Services</t>
  </si>
  <si>
    <t>KAREN A.</t>
  </si>
  <si>
    <t>MCALLISTER-KENNY</t>
  </si>
  <si>
    <t>SARAH</t>
  </si>
  <si>
    <t>MATHESON</t>
  </si>
  <si>
    <t>E. SHARON</t>
  </si>
  <si>
    <t>MASON</t>
  </si>
  <si>
    <t>TANYA</t>
  </si>
  <si>
    <t>MARTINI</t>
  </si>
  <si>
    <t>FELICE</t>
  </si>
  <si>
    <t>MARTINELLO</t>
  </si>
  <si>
    <t>MATHEW</t>
  </si>
  <si>
    <t>MARTIN</t>
  </si>
  <si>
    <t>VOULA</t>
  </si>
  <si>
    <t>MARINOS</t>
  </si>
  <si>
    <t>ZOPITO</t>
  </si>
  <si>
    <t>MARINI</t>
  </si>
  <si>
    <t>ANTONIA</t>
  </si>
  <si>
    <t>MANTONAKIS</t>
  </si>
  <si>
    <t>Director, Custodial Services</t>
  </si>
  <si>
    <t>DOMENIC</t>
  </si>
  <si>
    <t>MANICCIA</t>
  </si>
  <si>
    <t>Interim Dean, Applied Health Sciences</t>
  </si>
  <si>
    <t>JAMES LLOYD</t>
  </si>
  <si>
    <t>MANDIGO</t>
  </si>
  <si>
    <t>CHERYL A.</t>
  </si>
  <si>
    <t>MALLEN</t>
  </si>
  <si>
    <t>MALLECK</t>
  </si>
  <si>
    <t>Acting Dean, Social Sciences</t>
  </si>
  <si>
    <t>INGRID</t>
  </si>
  <si>
    <t>MAKUS</t>
  </si>
  <si>
    <t>Assistant Professor, Teacher Education</t>
  </si>
  <si>
    <t>MAICH</t>
  </si>
  <si>
    <t>Director, English as Second Language Services</t>
  </si>
  <si>
    <t>NORMA</t>
  </si>
  <si>
    <t>MACSWEEN</t>
  </si>
  <si>
    <t>Associate Professor/Chair, Geography</t>
  </si>
  <si>
    <t>PHILLIP</t>
  </si>
  <si>
    <t>MACKINTOSH</t>
  </si>
  <si>
    <t>HERBERT</t>
  </si>
  <si>
    <t>MACKENZIE</t>
  </si>
  <si>
    <t>MACK</t>
  </si>
  <si>
    <t>Manager, Technical Services</t>
  </si>
  <si>
    <t>MACDONALD</t>
  </si>
  <si>
    <t>Associate Professor/Director, Visual Arts</t>
  </si>
  <si>
    <t>DUNCAN</t>
  </si>
  <si>
    <t>LUX</t>
  </si>
  <si>
    <t>CHENG</t>
  </si>
  <si>
    <t>LUO</t>
  </si>
  <si>
    <t>CHUNLEI</t>
  </si>
  <si>
    <t>LU</t>
  </si>
  <si>
    <t>Librarian III, Liaison Services</t>
  </si>
  <si>
    <t>LOWRY</t>
  </si>
  <si>
    <t>DAVID R. F.</t>
  </si>
  <si>
    <t>LOVE</t>
  </si>
  <si>
    <t>Associate Professor, Music</t>
  </si>
  <si>
    <t>HARRIS J.</t>
  </si>
  <si>
    <t>LOEWEN</t>
  </si>
  <si>
    <t>KEN</t>
  </si>
  <si>
    <t>LODEWYK</t>
  </si>
  <si>
    <t>Past Director, Campus Store</t>
  </si>
  <si>
    <t>TRANDI</t>
  </si>
  <si>
    <t>LOCKYER</t>
  </si>
  <si>
    <t>LOCKWOOD</t>
  </si>
  <si>
    <t>Associate Professor/Chair, Political Science</t>
  </si>
  <si>
    <t>PIERRE</t>
  </si>
  <si>
    <t>LIZEE</t>
  </si>
  <si>
    <t>Assistant Professor, Accounting</t>
  </si>
  <si>
    <t>ZHEFENG FRANK</t>
  </si>
  <si>
    <t>LIU</t>
  </si>
  <si>
    <t>JIAN (JASON)</t>
  </si>
  <si>
    <t>SUN KYU DOMINIC</t>
  </si>
  <si>
    <t>LIM</t>
  </si>
  <si>
    <t>President</t>
  </si>
  <si>
    <t>JACK</t>
  </si>
  <si>
    <t>LIGHTSTONE</t>
  </si>
  <si>
    <t>Associate Professor, Philosophy</t>
  </si>
  <si>
    <t>LIGHTBODY</t>
  </si>
  <si>
    <t>Vice-President, Research</t>
  </si>
  <si>
    <t>LIBBEN</t>
  </si>
  <si>
    <t>Canada Research Chair/Associate Professor, Biological Sciences</t>
  </si>
  <si>
    <t>PING</t>
  </si>
  <si>
    <t>LIANG</t>
  </si>
  <si>
    <t>YUANLIN</t>
  </si>
  <si>
    <t>LI</t>
  </si>
  <si>
    <t>XIAOBIN</t>
  </si>
  <si>
    <t>JINGYU</t>
  </si>
  <si>
    <t>LEBLANC</t>
  </si>
  <si>
    <t>SKANDER</t>
  </si>
  <si>
    <t>LAZRAK</t>
  </si>
  <si>
    <t>KELLI-AN</t>
  </si>
  <si>
    <t>LAWRANCE</t>
  </si>
  <si>
    <t>Assistant Professor, Health Sciences</t>
  </si>
  <si>
    <t>MADELYN</t>
  </si>
  <si>
    <t>LAW</t>
  </si>
  <si>
    <t>Vice-Provost, Teaching &amp; Learning</t>
  </si>
  <si>
    <t>ANNA</t>
  </si>
  <si>
    <t>LATHROP</t>
  </si>
  <si>
    <t>PASCALE</t>
  </si>
  <si>
    <t>LAPOINTE-ANTUNES</t>
  </si>
  <si>
    <t>SUZIE</t>
  </si>
  <si>
    <t>LANE</t>
  </si>
  <si>
    <t>LANDEY</t>
  </si>
  <si>
    <t>JEAN-FRANCOIS</t>
  </si>
  <si>
    <t>LAMARCHE</t>
  </si>
  <si>
    <t>LESTER M. K.</t>
  </si>
  <si>
    <t>KWONG</t>
  </si>
  <si>
    <t>KUSY</t>
  </si>
  <si>
    <t>JOSEPH</t>
  </si>
  <si>
    <t>KUSHNER</t>
  </si>
  <si>
    <t>Associate Professor/Chair, Graduate &amp; Undergraduate</t>
  </si>
  <si>
    <t>KUCHAPSKI</t>
  </si>
  <si>
    <t>Associate Professor, Centre for Women's &amp; Gender Studies</t>
  </si>
  <si>
    <t>WENDEE</t>
  </si>
  <si>
    <t>KUBIK</t>
  </si>
  <si>
    <t>MURRAY</t>
  </si>
  <si>
    <t>KROPF</t>
  </si>
  <si>
    <t>ZISIMOS</t>
  </si>
  <si>
    <t>KOUSTAS</t>
  </si>
  <si>
    <t>Professor, Modern Language, Literatures &amp; Cultures</t>
  </si>
  <si>
    <t>JANE M.</t>
  </si>
  <si>
    <t>Assistant Professor, Economics</t>
  </si>
  <si>
    <t>KATERINA</t>
  </si>
  <si>
    <t>KOKA</t>
  </si>
  <si>
    <t>Lecturer, Economics</t>
  </si>
  <si>
    <t>ROBERT</t>
  </si>
  <si>
    <t>KOEHN</t>
  </si>
  <si>
    <t>Special Advisor to the Provost</t>
  </si>
  <si>
    <t>K. MURRAY</t>
  </si>
  <si>
    <t>KNUTTILA</t>
  </si>
  <si>
    <t>LEAH</t>
  </si>
  <si>
    <t>KNIGHT</t>
  </si>
  <si>
    <t>DEREK</t>
  </si>
  <si>
    <t>Dean, Humanities</t>
  </si>
  <si>
    <t>J. DOUGLAS</t>
  </si>
  <si>
    <t>KNEALE</t>
  </si>
  <si>
    <t>Associate Dean, Applied Health Sciences</t>
  </si>
  <si>
    <t>PANAGIOTA</t>
  </si>
  <si>
    <t>KLENTROU</t>
  </si>
  <si>
    <t>KENNETH</t>
  </si>
  <si>
    <t>KLASSEN</t>
  </si>
  <si>
    <t>TAMARI</t>
  </si>
  <si>
    <t>KITOSSA</t>
  </si>
  <si>
    <t>JULIAN</t>
  </si>
  <si>
    <t>KITCHEN</t>
  </si>
  <si>
    <t>SOHYUNG</t>
  </si>
  <si>
    <t>KIM</t>
  </si>
  <si>
    <t>Assistant Professor, Nursing</t>
  </si>
  <si>
    <t>HEATHER</t>
  </si>
  <si>
    <t>KILTY</t>
  </si>
  <si>
    <t>LISA</t>
  </si>
  <si>
    <t>KIKULIS</t>
  </si>
  <si>
    <t>OMAR</t>
  </si>
  <si>
    <t>KIHEL</t>
  </si>
  <si>
    <t>Manager, Athletic Therapy Clinic</t>
  </si>
  <si>
    <t>JOSEPH P.</t>
  </si>
  <si>
    <t>KENNY</t>
  </si>
  <si>
    <t>Director, Maintenance and Operations Services</t>
  </si>
  <si>
    <t>CASSIE</t>
  </si>
  <si>
    <t>Canada Research Chair/Associate Vice-President, Research</t>
  </si>
  <si>
    <t>KEVIN</t>
  </si>
  <si>
    <t>KEE</t>
  </si>
  <si>
    <t>RAJIV</t>
  </si>
  <si>
    <t>KAUSHIK</t>
  </si>
  <si>
    <t>DOUG</t>
  </si>
  <si>
    <t>KARROW</t>
  </si>
  <si>
    <t>Assistant Professor, Organizational Behaviour, Human Resources, Entrepreneurship &amp; Ethics</t>
  </si>
  <si>
    <t>ADAM</t>
  </si>
  <si>
    <t>KANAR</t>
  </si>
  <si>
    <t>DEBBIE</t>
  </si>
  <si>
    <t>KALVEE</t>
  </si>
  <si>
    <t>EUGENE</t>
  </si>
  <si>
    <t>KACIAK</t>
  </si>
  <si>
    <t>JULIEN</t>
  </si>
  <si>
    <t>Director, Alumni Relations</t>
  </si>
  <si>
    <t>C. CHRISTINE</t>
  </si>
  <si>
    <t>JONES</t>
  </si>
  <si>
    <t>MARILYNE</t>
  </si>
  <si>
    <t>JOLLINEAU</t>
  </si>
  <si>
    <t>Facility Manager, Cairns Research Complex</t>
  </si>
  <si>
    <t>SCOTT</t>
  </si>
  <si>
    <t>JOHNSTONE</t>
  </si>
  <si>
    <t>RUSSELL</t>
  </si>
  <si>
    <t>JOHNSTON</t>
  </si>
  <si>
    <t>Associate Professor, Digital Humanities</t>
  </si>
  <si>
    <t>BARRY W. K.</t>
  </si>
  <si>
    <t>JOE</t>
  </si>
  <si>
    <t>MARSHALL SHIBING</t>
  </si>
  <si>
    <t>JIANG</t>
  </si>
  <si>
    <t>JEYNES</t>
  </si>
  <si>
    <t>KAMINI</t>
  </si>
  <si>
    <t>JAIPAL-JAMANI</t>
  </si>
  <si>
    <t>MARCIA</t>
  </si>
  <si>
    <t>JACKLIN</t>
  </si>
  <si>
    <t>ANA</t>
  </si>
  <si>
    <t>ISLA</t>
  </si>
  <si>
    <t>Director, International Market Development</t>
  </si>
  <si>
    <t>GLENWOOD</t>
  </si>
  <si>
    <t>IRONS</t>
  </si>
  <si>
    <t>Assistant Professor, Centre for the Studies in Arts &amp; Culture</t>
  </si>
  <si>
    <t>SHARILYN</t>
  </si>
  <si>
    <t>INGRAM</t>
  </si>
  <si>
    <t>Associate Professor/Director, Biological Sciences</t>
  </si>
  <si>
    <t>INGLIS</t>
  </si>
  <si>
    <t>HYATT</t>
  </si>
  <si>
    <t>GARRETT</t>
  </si>
  <si>
    <t>HUTSON</t>
  </si>
  <si>
    <t>HUTCHISON</t>
  </si>
  <si>
    <t>Vice-President, Finance &amp; Administration</t>
  </si>
  <si>
    <t>HUTCHINGS</t>
  </si>
  <si>
    <t>FIONA F.</t>
  </si>
  <si>
    <t>HUNTER</t>
  </si>
  <si>
    <t>DAVID J.</t>
  </si>
  <si>
    <t>HUGHES</t>
  </si>
  <si>
    <t>Canada Research Chair/Professor, Chemistry</t>
  </si>
  <si>
    <t>TOMAS</t>
  </si>
  <si>
    <t>HUDLICKY</t>
  </si>
  <si>
    <t>MEI LING</t>
  </si>
  <si>
    <t>HUANG</t>
  </si>
  <si>
    <t>ANN</t>
  </si>
  <si>
    <t>HOWEY</t>
  </si>
  <si>
    <t>Professor/Chair, Computer Science</t>
  </si>
  <si>
    <t>SHERIDAN</t>
  </si>
  <si>
    <t>HOUGHTEN</t>
  </si>
  <si>
    <t>Lecturer, Finance, Operations &amp; Information Systems</t>
  </si>
  <si>
    <t>GEOFFREY</t>
  </si>
  <si>
    <t>HOOVER</t>
  </si>
  <si>
    <t>COLLEEN</t>
  </si>
  <si>
    <t>HOOD</t>
  </si>
  <si>
    <t>GORDON</t>
  </si>
  <si>
    <t>HODSON</t>
  </si>
  <si>
    <t>Director, Athletics</t>
  </si>
  <si>
    <t>HILSON</t>
  </si>
  <si>
    <t>Lecturer, Teacher Education</t>
  </si>
  <si>
    <t>RANDY</t>
  </si>
  <si>
    <t>HILL</t>
  </si>
  <si>
    <t>Assistant Professor, Modern Languages, Literatures &amp; Cultures</t>
  </si>
  <si>
    <t>ASTRID</t>
  </si>
  <si>
    <t>HEYER</t>
  </si>
  <si>
    <t>TEJASWINI</t>
  </si>
  <si>
    <t>HERATH</t>
  </si>
  <si>
    <t>HEMANTHA</t>
  </si>
  <si>
    <t>Associate Professor/Chair, Communications, Popular Culture &amp; Film</t>
  </si>
  <si>
    <t>HENDERSON</t>
  </si>
  <si>
    <t>Assistant Professor, Marketing, International Business &amp; Strategy</t>
  </si>
  <si>
    <t>WESLEY S.</t>
  </si>
  <si>
    <t>HELMS</t>
  </si>
  <si>
    <t>JANE L.</t>
  </si>
  <si>
    <t>HELLEINER</t>
  </si>
  <si>
    <t>HEINMILLER</t>
  </si>
  <si>
    <t>HEAD</t>
  </si>
  <si>
    <t>ZHONGZHI LAWRENCE</t>
  </si>
  <si>
    <t>HE</t>
  </si>
  <si>
    <t>HAYES</t>
  </si>
  <si>
    <t>CALVIN</t>
  </si>
  <si>
    <t>HAY</t>
  </si>
  <si>
    <t>Associate Professor, Tourism &amp; Environment</t>
  </si>
  <si>
    <t>ATSUKO</t>
  </si>
  <si>
    <t>HASHIMOTO</t>
  </si>
  <si>
    <t>HARWOOD</t>
  </si>
  <si>
    <t>Associate Professor, Physics</t>
  </si>
  <si>
    <t>THAD</t>
  </si>
  <si>
    <t>HARROUN</t>
  </si>
  <si>
    <t>Associate Vice-President, Human Resources</t>
  </si>
  <si>
    <t>DARREN</t>
  </si>
  <si>
    <t>HARPER</t>
  </si>
  <si>
    <t>HAMILTON</t>
  </si>
  <si>
    <t>YOUSEF</t>
  </si>
  <si>
    <t>HAJ-AHMAD</t>
  </si>
  <si>
    <t>CAROLYN H.</t>
  </si>
  <si>
    <t>HAFER</t>
  </si>
  <si>
    <t>University Librarian</t>
  </si>
  <si>
    <t>MARGARET</t>
  </si>
  <si>
    <t>GROVE</t>
  </si>
  <si>
    <t>Director, Centre for Pedagogical Innovation</t>
  </si>
  <si>
    <t>JILL D.</t>
  </si>
  <si>
    <t>GROSE</t>
  </si>
  <si>
    <t>DOROTHY</t>
  </si>
  <si>
    <t>GRIFFITHS</t>
  </si>
  <si>
    <t>SHELLEY</t>
  </si>
  <si>
    <t>GRIFFIN</t>
  </si>
  <si>
    <t>Professor, Communications, Popular Culture &amp; Film</t>
  </si>
  <si>
    <t>BARRY K.</t>
  </si>
  <si>
    <t>GRANT</t>
  </si>
  <si>
    <t>JOANNE</t>
  </si>
  <si>
    <t>GRAHAM</t>
  </si>
  <si>
    <t>GOSINE</t>
  </si>
  <si>
    <t>Associate Professor/Chair, English Language &amp; Literature</t>
  </si>
  <si>
    <t>NETA</t>
  </si>
  <si>
    <t>Librarian III/Head, Circulation Services</t>
  </si>
  <si>
    <t>IAN D.</t>
  </si>
  <si>
    <t>GOOD</t>
  </si>
  <si>
    <t>JACQUELINE</t>
  </si>
  <si>
    <t>GLENNEY</t>
  </si>
  <si>
    <t>DANIEL G.</t>
  </si>
  <si>
    <t>GLENDAY</t>
  </si>
  <si>
    <t>Associate Professor/Chair, Classics</t>
  </si>
  <si>
    <t>ALLISON</t>
  </si>
  <si>
    <t>GLAZEBROOK</t>
  </si>
  <si>
    <t>GREG E</t>
  </si>
  <si>
    <t>GILLESPIE</t>
  </si>
  <si>
    <t>Assistant Professor, Graduate &amp; Undergraduate</t>
  </si>
  <si>
    <t>CORRIE</t>
  </si>
  <si>
    <t>GILES</t>
  </si>
  <si>
    <t>Director, Faculty and Employee Relations</t>
  </si>
  <si>
    <t>VARUJAN</t>
  </si>
  <si>
    <t>GHARAKHANIAN</t>
  </si>
  <si>
    <t>GAMMAGE</t>
  </si>
  <si>
    <t>TIFFANY L.</t>
  </si>
  <si>
    <t>GALLAGHER</t>
  </si>
  <si>
    <t>GABRIEL</t>
  </si>
  <si>
    <t>CHRISTOPHER</t>
  </si>
  <si>
    <t>FULLERTON</t>
  </si>
  <si>
    <t>HENRYK</t>
  </si>
  <si>
    <t>FUKS</t>
  </si>
  <si>
    <t>FRANK</t>
  </si>
  <si>
    <t>FUETEN</t>
  </si>
  <si>
    <t>FROST</t>
  </si>
  <si>
    <t>FRIJTERS</t>
  </si>
  <si>
    <t>TAMI</t>
  </si>
  <si>
    <t>FRIEDMAN</t>
  </si>
  <si>
    <t>NANCY R.</t>
  </si>
  <si>
    <t>FRANCIS</t>
  </si>
  <si>
    <t>MARGOT</t>
  </si>
  <si>
    <t>FOSTER</t>
  </si>
  <si>
    <t>FORRESTER</t>
  </si>
  <si>
    <t>Director, Residence</t>
  </si>
  <si>
    <t>JAMES R.</t>
  </si>
  <si>
    <t>FLEMING</t>
  </si>
  <si>
    <t>Vice-Provost &amp; Associate Vice-President, Academic</t>
  </si>
  <si>
    <t>GREGORY</t>
  </si>
  <si>
    <t>FINN</t>
  </si>
  <si>
    <t>HILARY</t>
  </si>
  <si>
    <t>FINDLAY</t>
  </si>
  <si>
    <t>CANDACE</t>
  </si>
  <si>
    <t>FIGG</t>
  </si>
  <si>
    <t>Professor, Tourism &amp; Environment</t>
  </si>
  <si>
    <t>FENNELL</t>
  </si>
  <si>
    <t>SANDRA M.</t>
  </si>
  <si>
    <t>FELTON</t>
  </si>
  <si>
    <t>Professor/Director, Centre for Applied Disability Studies</t>
  </si>
  <si>
    <t>MAURICE</t>
  </si>
  <si>
    <t>FELDMAN</t>
  </si>
  <si>
    <t>Director, Application Development</t>
  </si>
  <si>
    <t>AUDREY</t>
  </si>
  <si>
    <t>FEHLOW</t>
  </si>
  <si>
    <t>CORRADO J.</t>
  </si>
  <si>
    <t>FEDERICI</t>
  </si>
  <si>
    <t>XAVIER</t>
  </si>
  <si>
    <t>FAZIO</t>
  </si>
  <si>
    <t>Professor/Chair, Health Sciences</t>
  </si>
  <si>
    <t>BRENT E.</t>
  </si>
  <si>
    <t>FAUGHT</t>
  </si>
  <si>
    <t>BABAK</t>
  </si>
  <si>
    <t>FARZAD</t>
  </si>
  <si>
    <t>Professor/Chair, Applied Linguistics</t>
  </si>
  <si>
    <t>FARRELL</t>
  </si>
  <si>
    <t>Secretary to the University</t>
  </si>
  <si>
    <t>FANCY</t>
  </si>
  <si>
    <t>BAREKET</t>
  </si>
  <si>
    <t>FALK</t>
  </si>
  <si>
    <t>IFEANYI C.</t>
  </si>
  <si>
    <t>EZEONU</t>
  </si>
  <si>
    <t>JOSEPH F.</t>
  </si>
  <si>
    <t>ENGEMANN</t>
  </si>
  <si>
    <t>ENGEL</t>
  </si>
  <si>
    <t>FAYEZ</t>
  </si>
  <si>
    <t>ELAYAN</t>
  </si>
  <si>
    <t>TAMARA</t>
  </si>
  <si>
    <t>EL-HOSS</t>
  </si>
  <si>
    <t>Associate Dean, Social Sciences</t>
  </si>
  <si>
    <t>DIANE P.</t>
  </si>
  <si>
    <t>DUPONT</t>
  </si>
  <si>
    <t>Director, Co-Op Programs</t>
  </si>
  <si>
    <t>CYNTHIA</t>
  </si>
  <si>
    <t>DUNNE</t>
  </si>
  <si>
    <t>DUNN</t>
  </si>
  <si>
    <t>Past Dean, Social Sciences</t>
  </si>
  <si>
    <t>DUNK</t>
  </si>
  <si>
    <t>DUN</t>
  </si>
  <si>
    <t>DUFFY</t>
  </si>
  <si>
    <t>TRAVIS C.</t>
  </si>
  <si>
    <t>DUDDING</t>
  </si>
  <si>
    <t>Associate Professor/Director, History</t>
  </si>
  <si>
    <t>DRIEDGER</t>
  </si>
  <si>
    <t>JURIS</t>
  </si>
  <si>
    <t>DREIFELDS</t>
  </si>
  <si>
    <t>SUSAN M.</t>
  </si>
  <si>
    <t>DRAKE</t>
  </si>
  <si>
    <t>Professor/Director, Centre for Medieval &amp; Renaissance Studies</t>
  </si>
  <si>
    <t>DRAGE HALE</t>
  </si>
  <si>
    <t>Canada Research Chair/Professor, Sociology</t>
  </si>
  <si>
    <t>ANDREA</t>
  </si>
  <si>
    <t>DOUCET</t>
  </si>
  <si>
    <t>MOHAMMED H. I.</t>
  </si>
  <si>
    <t>DORE</t>
  </si>
  <si>
    <t>MAUREEN E.</t>
  </si>
  <si>
    <t>DONNELLY</t>
  </si>
  <si>
    <t>FANNY</t>
  </si>
  <si>
    <t>DOLANSKY</t>
  </si>
  <si>
    <t>ERIC</t>
  </si>
  <si>
    <t>DITOR</t>
  </si>
  <si>
    <t>Associate Professor/Director, Centre for Continuing Teacher Education</t>
  </si>
  <si>
    <t>TONY</t>
  </si>
  <si>
    <t>DIPETTA</t>
  </si>
  <si>
    <t>DIMAND</t>
  </si>
  <si>
    <t>DICKINSON</t>
  </si>
  <si>
    <t>ANN MARIE</t>
  </si>
  <si>
    <t>DIBIASE</t>
  </si>
  <si>
    <t>DIBATTISTA</t>
  </si>
  <si>
    <t>KARIN</t>
  </si>
  <si>
    <t>DI BELLA</t>
  </si>
  <si>
    <t>CHARLES</t>
  </si>
  <si>
    <t>DESPRES</t>
  </si>
  <si>
    <t>SHENG</t>
  </si>
  <si>
    <t>DENG</t>
  </si>
  <si>
    <t>DEMPSEY</t>
  </si>
  <si>
    <t>NANCY H.</t>
  </si>
  <si>
    <t>DECOURVILLE</t>
  </si>
  <si>
    <t>PATRICIA A.</t>
  </si>
  <si>
    <t>DEBLY</t>
  </si>
  <si>
    <t>Librarian III/Head, Collections Services</t>
  </si>
  <si>
    <t>MANDY</t>
  </si>
  <si>
    <t>DEANS KASSIES</t>
  </si>
  <si>
    <t>Canada Research Chair/Professor, Biological Sciences</t>
  </si>
  <si>
    <t>VINCENZO</t>
  </si>
  <si>
    <t>DE LUCA</t>
  </si>
  <si>
    <t>DANUTA</t>
  </si>
  <si>
    <t>DE GROSBOIS</t>
  </si>
  <si>
    <t>DIRK</t>
  </si>
  <si>
    <t>DE CLERCQ</t>
  </si>
  <si>
    <t>Registrar</t>
  </si>
  <si>
    <t>DAVIS</t>
  </si>
  <si>
    <t>HEVINA</t>
  </si>
  <si>
    <t>DASHWOOD</t>
  </si>
  <si>
    <t>ANDREW</t>
  </si>
  <si>
    <t>DANE</t>
  </si>
  <si>
    <t>DANAHAY</t>
  </si>
  <si>
    <t>Associate Professor/Chair, Philosophy</t>
  </si>
  <si>
    <t>ROHIT</t>
  </si>
  <si>
    <t>DALVI</t>
  </si>
  <si>
    <t>DAIGLE</t>
  </si>
  <si>
    <t>DARYL</t>
  </si>
  <si>
    <t>DAGESSE</t>
  </si>
  <si>
    <t>Dean, Goodman School of Business</t>
  </si>
  <si>
    <t>DONALD A.</t>
  </si>
  <si>
    <t>CYR</t>
  </si>
  <si>
    <t>CULUMOVIC</t>
  </si>
  <si>
    <t>CARMAN W.</t>
  </si>
  <si>
    <t>CULLEN</t>
  </si>
  <si>
    <t>Associate Professor/Chair, Visual Arts</t>
  </si>
  <si>
    <t>J. KERI</t>
  </si>
  <si>
    <t>CRONIN</t>
  </si>
  <si>
    <t>CRANDLES</t>
  </si>
  <si>
    <t>LAURA</t>
  </si>
  <si>
    <t>COUSENS</t>
  </si>
  <si>
    <t>Assistant Professor, Centre for Labour Studies</t>
  </si>
  <si>
    <t>KENDRA</t>
  </si>
  <si>
    <t>COULTER</t>
  </si>
  <si>
    <t>COTTRELL</t>
  </si>
  <si>
    <t>COTE</t>
  </si>
  <si>
    <t>JAROLD</t>
  </si>
  <si>
    <t>COSBY</t>
  </si>
  <si>
    <t>Assistant Professor, Sociology</t>
  </si>
  <si>
    <t>LAUREN</t>
  </si>
  <si>
    <t>CORMAN</t>
  </si>
  <si>
    <t>JUNE</t>
  </si>
  <si>
    <t>COOK</t>
  </si>
  <si>
    <t>GAIL LYNN</t>
  </si>
  <si>
    <t>Canada Research Chair/Associate Professor, Sociology</t>
  </si>
  <si>
    <t>JANET</t>
  </si>
  <si>
    <t>CONWAY</t>
  </si>
  <si>
    <t>CONTEH</t>
  </si>
  <si>
    <t>CONNOLLY</t>
  </si>
  <si>
    <t>CONLEY</t>
  </si>
  <si>
    <t>Associate Professor, Centre for Applied Disability Studies</t>
  </si>
  <si>
    <t>ROSEMARY A.</t>
  </si>
  <si>
    <t>CONDILLAC</t>
  </si>
  <si>
    <t>Assistant Professor, Philosophy</t>
  </si>
  <si>
    <t>ATHENA</t>
  </si>
  <si>
    <t>COLMAN</t>
  </si>
  <si>
    <t>CARMELLA</t>
  </si>
  <si>
    <t>COLELLA</t>
  </si>
  <si>
    <t>Manager, Structural Services</t>
  </si>
  <si>
    <t>BRYAN</t>
  </si>
  <si>
    <t>COBER</t>
  </si>
  <si>
    <t>Director, Student Development Centre</t>
  </si>
  <si>
    <t>CLOSS</t>
  </si>
  <si>
    <t>DARLENE</t>
  </si>
  <si>
    <t>CIUFFETELLI-PARKER</t>
  </si>
  <si>
    <t>CHO</t>
  </si>
  <si>
    <t>STEPHEN</t>
  </si>
  <si>
    <t>CHEUNG</t>
  </si>
  <si>
    <t>Professor/Director, Teacher Education</t>
  </si>
  <si>
    <t>LORENZO</t>
  </si>
  <si>
    <t>CHERUBINI</t>
  </si>
  <si>
    <t>Associate Dean, Mathematics &amp; Science</t>
  </si>
  <si>
    <t>CHEEL</t>
  </si>
  <si>
    <t>DIPANJAN</t>
  </si>
  <si>
    <t>CHATTERJEE</t>
  </si>
  <si>
    <t>NORMAN</t>
  </si>
  <si>
    <t>CHASSE</t>
  </si>
  <si>
    <t>Assistant Professor, Sport Management</t>
  </si>
  <si>
    <t>CHARD</t>
  </si>
  <si>
    <t>WING-CHEUK</t>
  </si>
  <si>
    <t>CHAN</t>
  </si>
  <si>
    <t>HEATHER E.</t>
  </si>
  <si>
    <t>CHALMERS</t>
  </si>
  <si>
    <t>Director, Communications &amp; Public Affairs</t>
  </si>
  <si>
    <t>CAVANAGH</t>
  </si>
  <si>
    <t>ALAN J.</t>
  </si>
  <si>
    <t>CASTLE</t>
  </si>
  <si>
    <t>CARTER</t>
  </si>
  <si>
    <t>CARLONE</t>
  </si>
  <si>
    <t>Director, Internal Audit</t>
  </si>
  <si>
    <t>CARGNELLI</t>
  </si>
  <si>
    <t>DAVID A. O.</t>
  </si>
  <si>
    <t>BUTZ</t>
  </si>
  <si>
    <t>JONAH</t>
  </si>
  <si>
    <t>BUTOVSKY</t>
  </si>
  <si>
    <t>CHANTAL</t>
  </si>
  <si>
    <t>BUTEAU</t>
  </si>
  <si>
    <t>BURTON</t>
  </si>
  <si>
    <t>Professor/Director, Psychology</t>
  </si>
  <si>
    <t>STEFAN M.</t>
  </si>
  <si>
    <t>BRUDZYNSKI</t>
  </si>
  <si>
    <t>Professor/Chair, Biological Sciences</t>
  </si>
  <si>
    <t>DOUGLAS HAIG</t>
  </si>
  <si>
    <t>BRUCE</t>
  </si>
  <si>
    <t>BROWN</t>
  </si>
  <si>
    <t>H. DONALD</t>
  </si>
  <si>
    <t>DAVID TIMOTHY</t>
  </si>
  <si>
    <t>SHARON</t>
  </si>
  <si>
    <t>BRODERICK</t>
  </si>
  <si>
    <t>Past Dean, Mathematics &amp; Science</t>
  </si>
  <si>
    <t>BRINDLE</t>
  </si>
  <si>
    <t>BRIDGE</t>
  </si>
  <si>
    <t>MARY</t>
  </si>
  <si>
    <t>BREUNIG</t>
  </si>
  <si>
    <t>MARIAN</t>
  </si>
  <si>
    <t>BREDIN</t>
  </si>
  <si>
    <t>UWE</t>
  </si>
  <si>
    <t>BRAND</t>
  </si>
  <si>
    <t>BRADSHAW</t>
  </si>
  <si>
    <t>Sessional Lecturer, Psychology</t>
  </si>
  <si>
    <t>H. WILLARD</t>
  </si>
  <si>
    <t>BRADLEY</t>
  </si>
  <si>
    <t>Assistant Professor, Communications, Popular Culture &amp; Film</t>
  </si>
  <si>
    <t>DALE</t>
  </si>
  <si>
    <t>DAVE</t>
  </si>
  <si>
    <t>BOUCKENOOGHE</t>
  </si>
  <si>
    <t>BOTTERILL</t>
  </si>
  <si>
    <t>SHYAMAL K.</t>
  </si>
  <si>
    <t>BOSE</t>
  </si>
  <si>
    <t>SANDRA</t>
  </si>
  <si>
    <t>BOSACKI</t>
  </si>
  <si>
    <t>Librarian IV, Liaison Services</t>
  </si>
  <si>
    <t>KAREN</t>
  </si>
  <si>
    <t>BORDONARO</t>
  </si>
  <si>
    <t>ANGELA</t>
  </si>
  <si>
    <t>BOOK</t>
  </si>
  <si>
    <t>Canada Research Chair/Associate Professor, History</t>
  </si>
  <si>
    <t>BONNETT</t>
  </si>
  <si>
    <t>Associate Vice-President, Finance</t>
  </si>
  <si>
    <t>BOLES</t>
  </si>
  <si>
    <t>LESLIE ANNE</t>
  </si>
  <si>
    <t>BOLDT</t>
  </si>
  <si>
    <t>JEFFREY</t>
  </si>
  <si>
    <t>BOGGS</t>
  </si>
  <si>
    <t>BOGAERT</t>
  </si>
  <si>
    <t>R. TERRANCE</t>
  </si>
  <si>
    <t>BOAK</t>
  </si>
  <si>
    <t>IRENE</t>
  </si>
  <si>
    <t>BLAYER</t>
  </si>
  <si>
    <t>Director, Telecommunications &amp; Networking</t>
  </si>
  <si>
    <t>BLASINSKI</t>
  </si>
  <si>
    <t>Dean, Education</t>
  </si>
  <si>
    <t>FIONA</t>
  </si>
  <si>
    <t>BLAIKIE</t>
  </si>
  <si>
    <t>ERNEST</t>
  </si>
  <si>
    <t>BIKTIMIROV</t>
  </si>
  <si>
    <t>BIELICKI</t>
  </si>
  <si>
    <t>Professor/Director, Biological Sciences</t>
  </si>
  <si>
    <t>BIDOCHKA</t>
  </si>
  <si>
    <t>Associate Professor/Chair, Sociology</t>
  </si>
  <si>
    <t>KATHRYN</t>
  </si>
  <si>
    <t>BEZANSON</t>
  </si>
  <si>
    <t>Associate Professor/Director, English Language &amp; Literature</t>
  </si>
  <si>
    <t>BETTS</t>
  </si>
  <si>
    <t>BERMAN</t>
  </si>
  <si>
    <t>Professor/Chair, Teacher Education</t>
  </si>
  <si>
    <t>SHEILA M.</t>
  </si>
  <si>
    <t>BENNETT</t>
  </si>
  <si>
    <t>HICHEM</t>
  </si>
  <si>
    <t>BEN-EL-MECHAIEKH</t>
  </si>
  <si>
    <t>WALID</t>
  </si>
  <si>
    <t>BEN OMRANE</t>
  </si>
  <si>
    <t>BELICKI</t>
  </si>
  <si>
    <t>BECKETT</t>
  </si>
  <si>
    <t>RODGER</t>
  </si>
  <si>
    <t>BEATTY</t>
  </si>
  <si>
    <t>Coordinator, Academic Reviews &amp; Planning</t>
  </si>
  <si>
    <t>PATRICK D.</t>
  </si>
  <si>
    <t>BEARD</t>
  </si>
  <si>
    <t>Librarian III/Head, Map Library</t>
  </si>
  <si>
    <t>BAY</t>
  </si>
  <si>
    <t>NICOLAS</t>
  </si>
  <si>
    <t>BAXTER-MOORE</t>
  </si>
  <si>
    <t>MARTHA L.</t>
  </si>
  <si>
    <t>BARNES</t>
  </si>
  <si>
    <t>A. TANSU</t>
  </si>
  <si>
    <t>BARKER</t>
  </si>
  <si>
    <t>ANTENEH W.</t>
  </si>
  <si>
    <t>AYANSO</t>
  </si>
  <si>
    <t>MOHAMED</t>
  </si>
  <si>
    <t>AYADI</t>
  </si>
  <si>
    <t>ATKINSON</t>
  </si>
  <si>
    <t>ASHTON</t>
  </si>
  <si>
    <t>Associate Professor, Women's &amp; Gender Studies</t>
  </si>
  <si>
    <t>ARNER</t>
  </si>
  <si>
    <t>ARNELL</t>
  </si>
  <si>
    <t>ARMSTRONG</t>
  </si>
  <si>
    <t>DENISE</t>
  </si>
  <si>
    <t>Associate Vice-President, University Services</t>
  </si>
  <si>
    <t>ARKELL</t>
  </si>
  <si>
    <t>ANCO</t>
  </si>
  <si>
    <t>JAMES</t>
  </si>
  <si>
    <t>ALLARD</t>
  </si>
  <si>
    <t>ALEXANDER</t>
  </si>
  <si>
    <t>IF function (false)</t>
  </si>
  <si>
    <t>Dean, Mathematics &amp; Science</t>
  </si>
  <si>
    <t>SYED EJAZ</t>
  </si>
  <si>
    <t>AHMED</t>
  </si>
  <si>
    <t>IF function (true)</t>
  </si>
  <si>
    <t>ALLAN</t>
  </si>
  <si>
    <t>ADKIN</t>
  </si>
  <si>
    <t>Salary of James Allard</t>
  </si>
  <si>
    <t>IAN L.</t>
  </si>
  <si>
    <t>ADAMSON</t>
  </si>
  <si>
    <t>Minimum Salary</t>
  </si>
  <si>
    <t>LORNE</t>
  </si>
  <si>
    <t>ADAMS</t>
  </si>
  <si>
    <t>Maximum Salary</t>
  </si>
  <si>
    <t>ABBEY</t>
  </si>
  <si>
    <t>Average Salary</t>
  </si>
  <si>
    <t>Taxabe Benefits</t>
  </si>
  <si>
    <t>Salary Paid</t>
  </si>
  <si>
    <t>Position</t>
  </si>
  <si>
    <t>Given Name</t>
  </si>
  <si>
    <t>Surname</t>
  </si>
  <si>
    <t>Total Principal Paid</t>
  </si>
  <si>
    <t>Total Interest Paid</t>
  </si>
  <si>
    <t>Total Paid</t>
  </si>
  <si>
    <t>Monthly Payment?</t>
  </si>
  <si>
    <t>/month</t>
  </si>
  <si>
    <t>Rate</t>
  </si>
  <si>
    <t>Months to Pay</t>
  </si>
  <si>
    <t>Downpayment</t>
  </si>
  <si>
    <t>Tuition Price</t>
  </si>
  <si>
    <t>Setting Monthly Payment to $500.00, by adjusting the number of months to pay.</t>
  </si>
  <si>
    <t>GOAL SEEK Function</t>
  </si>
  <si>
    <t>PMT Function</t>
  </si>
  <si>
    <t>Monthly Tuition Payments</t>
  </si>
  <si>
    <t xml:space="preserve">       In this project we look at the grades of students in particular classes offered at Brock, specifying students who reach grades above 80%. We look at the monthly payment plans offered for students, including the monthly interest rate and how it affects the total cost. Next we look at the salaries of staff at Brock, including an IF lookup based on tax benefit. Finally we look at the number of students enrolled in particular classes offered at Brock.</t>
  </si>
  <si>
    <t xml:space="preserve">      Brock University is a post-secondary institution, home to 17,000 full-time students pursuing undergraduate, graduate and doctoral degrees. The organization is represented by Dawood Parekh, President; Taylor Alber, Information Technology Services; Kristen Dortono, Human Resources and Environment; Jordan Arsenault, Recruitment and Liaison; Vicky Wang, Marketing and Communications.</t>
  </si>
  <si>
    <t>www.brocku.ca</t>
  </si>
  <si>
    <t xml:space="preserve">Brock University </t>
  </si>
  <si>
    <t xml:space="preserve">Number of ITIS2P91 offered: </t>
  </si>
  <si>
    <t xml:space="preserve">Total </t>
  </si>
  <si>
    <t>Tba</t>
  </si>
  <si>
    <t>TBS</t>
  </si>
  <si>
    <t>Project Course</t>
  </si>
  <si>
    <t>PRO</t>
  </si>
  <si>
    <t>2015/Apr/06</t>
  </si>
  <si>
    <t>2015/Jan/05</t>
  </si>
  <si>
    <t>D3</t>
  </si>
  <si>
    <t>ITIS 4P91</t>
  </si>
  <si>
    <t>DB</t>
  </si>
  <si>
    <t>2014/Dec/02</t>
  </si>
  <si>
    <t>2014/Sep/03</t>
  </si>
  <si>
    <t>D2</t>
  </si>
  <si>
    <t>Herath,T</t>
  </si>
  <si>
    <t>TA405</t>
  </si>
  <si>
    <t>1100-1400</t>
  </si>
  <si>
    <t>T</t>
  </si>
  <si>
    <t>LEC</t>
  </si>
  <si>
    <t>ITIS 4P27</t>
  </si>
  <si>
    <t>BH</t>
  </si>
  <si>
    <t>Cho, Danny</t>
  </si>
  <si>
    <t>PL409</t>
  </si>
  <si>
    <t>1400-1530</t>
  </si>
  <si>
    <t>M</t>
  </si>
  <si>
    <t>LEC2</t>
  </si>
  <si>
    <t>ITIS 4P26</t>
  </si>
  <si>
    <t>1230-1400</t>
  </si>
  <si>
    <t>R</t>
  </si>
  <si>
    <t>Vachon, Francine</t>
  </si>
  <si>
    <t>MCH313</t>
  </si>
  <si>
    <t>800 -1100</t>
  </si>
  <si>
    <t>ITIS 4P25</t>
  </si>
  <si>
    <t>Chatterjee,Dipanjan</t>
  </si>
  <si>
    <t>PL410</t>
  </si>
  <si>
    <t>W</t>
  </si>
  <si>
    <t>ITIS 4P22</t>
  </si>
  <si>
    <t>Ayanso, Anteneh W</t>
  </si>
  <si>
    <t>MCJ202</t>
  </si>
  <si>
    <t>1400-1700</t>
  </si>
  <si>
    <t>F</t>
  </si>
  <si>
    <t>LL</t>
  </si>
  <si>
    <t>ITIS 4P21</t>
  </si>
  <si>
    <t>900 -1200</t>
  </si>
  <si>
    <t>ITIS 3P98</t>
  </si>
  <si>
    <t>Fu,P</t>
  </si>
  <si>
    <t>MCJ201</t>
  </si>
  <si>
    <t>1100-1230</t>
  </si>
  <si>
    <t>ITIS 3P91</t>
  </si>
  <si>
    <t>800 -930</t>
  </si>
  <si>
    <t>WH324</t>
  </si>
  <si>
    <t>1900-2200</t>
  </si>
  <si>
    <t>ITIS 2P91</t>
  </si>
  <si>
    <t>TA203</t>
  </si>
  <si>
    <t>1530-1700</t>
  </si>
  <si>
    <t>T F</t>
  </si>
  <si>
    <t>Sproule,S</t>
  </si>
  <si>
    <t>TH245</t>
  </si>
  <si>
    <t>ES,IL</t>
  </si>
  <si>
    <t>TA303</t>
  </si>
  <si>
    <t>TH242</t>
  </si>
  <si>
    <t>ITIS 2P51</t>
  </si>
  <si>
    <t>PN</t>
  </si>
  <si>
    <t>PL309</t>
  </si>
  <si>
    <t>1900-2100</t>
  </si>
  <si>
    <t>LAB 2</t>
  </si>
  <si>
    <t>ITIS 1P97</t>
  </si>
  <si>
    <t>ei</t>
  </si>
  <si>
    <t>LAB 1</t>
  </si>
  <si>
    <t>ej</t>
  </si>
  <si>
    <t>WH209</t>
  </si>
  <si>
    <t>1700-1900</t>
  </si>
  <si>
    <t>ER,LC</t>
  </si>
  <si>
    <t>AS201</t>
  </si>
  <si>
    <t>1000-1200</t>
  </si>
  <si>
    <t>800 -1000</t>
  </si>
  <si>
    <t>1400-1600</t>
  </si>
  <si>
    <t>ev</t>
  </si>
  <si>
    <t>eu</t>
  </si>
  <si>
    <t>EL,LC</t>
  </si>
  <si>
    <t>1200-1400</t>
  </si>
  <si>
    <t>TH244</t>
  </si>
  <si>
    <t>Walker,John</t>
  </si>
  <si>
    <t>TH258</t>
  </si>
  <si>
    <t>Inst.</t>
  </si>
  <si>
    <t>Loc.</t>
  </si>
  <si>
    <t>Time</t>
  </si>
  <si>
    <t>Days</t>
  </si>
  <si>
    <t>Sec</t>
  </si>
  <si>
    <t>Type</t>
  </si>
  <si>
    <t>Course End</t>
  </si>
  <si>
    <t>Course Start</t>
  </si>
  <si>
    <t>Dur</t>
  </si>
  <si>
    <t>Course</t>
  </si>
  <si>
    <t>Notes</t>
  </si>
  <si>
    <t>Code</t>
  </si>
  <si>
    <t>Total</t>
  </si>
  <si>
    <t>Sophia Maria Kircher</t>
  </si>
  <si>
    <t>Elise Buetcher</t>
  </si>
  <si>
    <t>Vlad Salautin</t>
  </si>
  <si>
    <t>Guang Jie Liu</t>
  </si>
  <si>
    <t>Sidney Sheridan</t>
  </si>
  <si>
    <t>Liam Wesley Reeves</t>
  </si>
  <si>
    <t>Kevin Jaskiewicz</t>
  </si>
  <si>
    <t>Kate Blenkarn</t>
  </si>
  <si>
    <t>Jamie Waters</t>
  </si>
  <si>
    <t>Yeyingnan Cao</t>
  </si>
  <si>
    <t>Marcin Szopinski</t>
  </si>
  <si>
    <t>Michelle Nguyen</t>
  </si>
  <si>
    <t>Brendan Jacob Taylor</t>
  </si>
  <si>
    <t>Lingyu Guo</t>
  </si>
  <si>
    <t>Karandeep Sandhu</t>
  </si>
  <si>
    <t>Matthew Chow</t>
  </si>
  <si>
    <t>Gerda Kruckauskaite</t>
  </si>
  <si>
    <t>Reid Usher</t>
  </si>
  <si>
    <t>Madelaine Macassa Jamieson</t>
  </si>
  <si>
    <t>Dillon Ramnarais</t>
  </si>
  <si>
    <t>Muhammad Faraan Ashraf</t>
  </si>
  <si>
    <t>Spencer Bird</t>
  </si>
  <si>
    <t>Stephen Richard Wells</t>
  </si>
  <si>
    <t>Faizan Malik</t>
  </si>
  <si>
    <t>Dan French</t>
  </si>
  <si>
    <t>Tim Redfearn</t>
  </si>
  <si>
    <t>Aleksandar Brujic</t>
  </si>
  <si>
    <t>Meixu Bao</t>
  </si>
  <si>
    <t>Course ITIS2P91FW2014LEC002 Class List</t>
  </si>
  <si>
    <t xml:space="preserve"> Number</t>
  </si>
  <si>
    <t>Christina</t>
  </si>
  <si>
    <t>Brandon</t>
  </si>
  <si>
    <t>Matthew</t>
  </si>
  <si>
    <t>John</t>
  </si>
  <si>
    <t>Stephanie</t>
  </si>
  <si>
    <t>Madison</t>
  </si>
  <si>
    <t>Laura</t>
  </si>
  <si>
    <t>Peter</t>
  </si>
  <si>
    <t>Students who have less than 70%</t>
  </si>
  <si>
    <t>Colleen</t>
  </si>
  <si>
    <t>Kelsey</t>
  </si>
  <si>
    <t>Student Averages</t>
  </si>
  <si>
    <t>Honour Students Average</t>
  </si>
  <si>
    <t>Average</t>
  </si>
  <si>
    <t>Student</t>
  </si>
  <si>
    <t>Min</t>
  </si>
  <si>
    <t>Max</t>
  </si>
  <si>
    <t>Final Mark /100</t>
  </si>
  <si>
    <t>Participation</t>
  </si>
  <si>
    <t>Final</t>
  </si>
  <si>
    <t>Essay</t>
  </si>
  <si>
    <t>Midterm</t>
  </si>
  <si>
    <t>Weight</t>
  </si>
  <si>
    <t>MKTG 2P91</t>
  </si>
  <si>
    <t>Quizzes</t>
  </si>
  <si>
    <t>Midterm 2</t>
  </si>
  <si>
    <t>Midterm 1</t>
  </si>
  <si>
    <t>ACTG 2P12</t>
  </si>
  <si>
    <t>Quizzes/ Participation</t>
  </si>
  <si>
    <t>Assignment</t>
  </si>
  <si>
    <t>Final Exam</t>
  </si>
  <si>
    <t>Quizzes/Participation</t>
  </si>
  <si>
    <t xml:space="preserve">Weight </t>
  </si>
  <si>
    <t># of Students</t>
  </si>
  <si>
    <t>Classes</t>
  </si>
  <si>
    <t>Brock University Grades for Classes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</si>
</sst>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0.00_);[Red]\(&quot;$&quot;#,##0.00\)"/>
    <numFmt numFmtId="44" formatCode="_(&quot;$&quot;* #,##0.00_);_(&quot;$&quot;* \(#,##0.00\);_(&quot;$&quot;* &quot;-&quot;??_);_(@_)"/>
    <numFmt numFmtId="164" formatCode="&quot;$&quot;#,##0.00;[Red]\-&quot;$&quot;#,##0.00"/>
    <numFmt numFmtId="165" formatCode="0.0%"/>
    <numFmt numFmtId="166" formatCode="&quot;$&quot;#,##0.00"/>
  </numFmts>
  <fonts count="11" x14ac:knownFonts="1">
    <font>
      <sz val="11"/>
      <color theme="1"/>
      <name val="Calibri"/>
      <family val="2"/>
      <scheme val="minor"/>
    </font>
    <font>
      <b/>
      <sz val="11"/>
      <color theme="1"/>
      <name val="Calibri"/>
      <family val="2"/>
      <scheme val="minor"/>
    </font>
    <font>
      <sz val="8"/>
      <color rgb="FF000000"/>
      <name val="Verdana"/>
      <family val="2"/>
    </font>
    <font>
      <sz val="11"/>
      <color theme="1"/>
      <name val="Calibri"/>
      <family val="2"/>
      <scheme val="minor"/>
    </font>
    <font>
      <sz val="12"/>
      <color theme="1"/>
      <name val="Calibri"/>
      <family val="2"/>
      <scheme val="minor"/>
    </font>
    <font>
      <b/>
      <sz val="12"/>
      <color theme="1"/>
      <name val="Calibri"/>
      <family val="2"/>
      <scheme val="minor"/>
    </font>
    <font>
      <b/>
      <sz val="16"/>
      <color theme="1"/>
      <name val="Calibri"/>
      <scheme val="minor"/>
    </font>
    <font>
      <u/>
      <sz val="12"/>
      <color theme="10"/>
      <name val="Calibri"/>
      <family val="2"/>
      <scheme val="minor"/>
    </font>
    <font>
      <b/>
      <sz val="14"/>
      <color theme="1"/>
      <name val="Calibri"/>
      <scheme val="minor"/>
    </font>
    <font>
      <u/>
      <sz val="11"/>
      <color theme="1"/>
      <name val="Calibri"/>
      <family val="2"/>
      <scheme val="minor"/>
    </font>
    <font>
      <b/>
      <u/>
      <sz val="14"/>
      <color theme="1"/>
      <name val="Calibri"/>
      <family val="2"/>
      <scheme val="minor"/>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0" tint="-0.14999847407452621"/>
        <bgColor indexed="64"/>
      </patternFill>
    </fill>
  </fills>
  <borders count="2">
    <border>
      <left/>
      <right/>
      <top/>
      <bottom/>
      <diagonal/>
    </border>
    <border>
      <left/>
      <right/>
      <top/>
      <bottom style="thin">
        <color auto="1"/>
      </bottom>
      <diagonal/>
    </border>
  </borders>
  <cellStyleXfs count="5">
    <xf numFmtId="0" fontId="0" fillId="0" borderId="0"/>
    <xf numFmtId="9" fontId="3" fillId="0" borderId="0" applyFont="0" applyFill="0" applyBorder="0" applyAlignment="0" applyProtection="0"/>
    <xf numFmtId="0" fontId="4" fillId="0" borderId="0"/>
    <xf numFmtId="44" fontId="4" fillId="0" borderId="0" applyFont="0" applyFill="0" applyBorder="0" applyAlignment="0" applyProtection="0"/>
    <xf numFmtId="0" fontId="7" fillId="0" borderId="0" applyNumberFormat="0" applyFill="0" applyBorder="0" applyAlignment="0" applyProtection="0"/>
  </cellStyleXfs>
  <cellXfs count="41">
    <xf numFmtId="0" fontId="0" fillId="0" borderId="0" xfId="0"/>
    <xf numFmtId="0" fontId="0" fillId="0" borderId="0" xfId="0" applyAlignment="1">
      <alignment horizontal="center" vertical="center"/>
    </xf>
    <xf numFmtId="164" fontId="2" fillId="2" borderId="0" xfId="0" applyNumberFormat="1" applyFont="1" applyFill="1" applyAlignment="1">
      <alignment horizontal="right" vertical="top" wrapText="1"/>
    </xf>
    <xf numFmtId="0" fontId="2" fillId="2" borderId="0" xfId="0" applyFont="1" applyFill="1" applyAlignment="1">
      <alignment horizontal="left" vertical="top" wrapText="1"/>
    </xf>
    <xf numFmtId="164" fontId="0" fillId="0" borderId="0" xfId="0" applyNumberFormat="1"/>
    <xf numFmtId="0" fontId="2" fillId="2" borderId="0" xfId="0" applyFont="1" applyFill="1" applyAlignment="1">
      <alignment horizontal="left" vertical="top" wrapText="1"/>
    </xf>
    <xf numFmtId="164" fontId="2" fillId="2" borderId="0" xfId="0" applyNumberFormat="1" applyFont="1" applyFill="1" applyAlignment="1">
      <alignment horizontal="center" vertical="center" wrapText="1"/>
    </xf>
    <xf numFmtId="0" fontId="1" fillId="0" borderId="0" xfId="0" applyFont="1" applyAlignment="1">
      <alignment horizontal="center" vertical="center"/>
    </xf>
    <xf numFmtId="0" fontId="4" fillId="0" borderId="0" xfId="2"/>
    <xf numFmtId="8" fontId="4" fillId="0" borderId="0" xfId="2" applyNumberFormat="1"/>
    <xf numFmtId="165" fontId="4" fillId="0" borderId="0" xfId="2" applyNumberFormat="1"/>
    <xf numFmtId="2" fontId="4" fillId="0" borderId="0" xfId="2" applyNumberFormat="1"/>
    <xf numFmtId="166" fontId="0" fillId="0" borderId="0" xfId="3" applyNumberFormat="1" applyFont="1"/>
    <xf numFmtId="166" fontId="4" fillId="0" borderId="0" xfId="2" applyNumberFormat="1"/>
    <xf numFmtId="0" fontId="4" fillId="0" borderId="0" xfId="2" applyAlignment="1">
      <alignment wrapText="1"/>
    </xf>
    <xf numFmtId="0" fontId="5" fillId="0" borderId="0" xfId="2" applyFont="1"/>
    <xf numFmtId="10" fontId="4" fillId="0" borderId="0" xfId="2" applyNumberFormat="1"/>
    <xf numFmtId="3" fontId="4" fillId="0" borderId="0" xfId="2" applyNumberFormat="1"/>
    <xf numFmtId="0" fontId="6" fillId="0" borderId="0" xfId="2" applyFont="1"/>
    <xf numFmtId="0" fontId="7" fillId="0" borderId="0" xfId="4"/>
    <xf numFmtId="0" fontId="8" fillId="0" borderId="0" xfId="2" applyFont="1"/>
    <xf numFmtId="0" fontId="4" fillId="3" borderId="0" xfId="2" applyFill="1"/>
    <xf numFmtId="0" fontId="4" fillId="0" borderId="0" xfId="2" applyAlignment="1">
      <alignment horizontal="center"/>
    </xf>
    <xf numFmtId="0" fontId="4" fillId="0" borderId="1" xfId="2" applyBorder="1" applyAlignment="1">
      <alignment horizontal="left"/>
    </xf>
    <xf numFmtId="0" fontId="4" fillId="0" borderId="1" xfId="2" applyBorder="1" applyAlignment="1">
      <alignment horizontal="center"/>
    </xf>
    <xf numFmtId="0" fontId="4" fillId="0" borderId="0" xfId="2" applyAlignment="1">
      <alignment horizontal="left"/>
    </xf>
    <xf numFmtId="0" fontId="0" fillId="0" borderId="0" xfId="0" applyFill="1"/>
    <xf numFmtId="0" fontId="0" fillId="4" borderId="0" xfId="0" applyFill="1"/>
    <xf numFmtId="2" fontId="0" fillId="0" borderId="0" xfId="0" applyNumberFormat="1"/>
    <xf numFmtId="0" fontId="0" fillId="5" borderId="0" xfId="0" applyFill="1"/>
    <xf numFmtId="2" fontId="0" fillId="0" borderId="0" xfId="1" applyNumberFormat="1" applyFont="1"/>
    <xf numFmtId="10" fontId="0" fillId="0" borderId="0" xfId="0" applyNumberFormat="1" applyFill="1"/>
    <xf numFmtId="0" fontId="0" fillId="6" borderId="0" xfId="0" applyFill="1"/>
    <xf numFmtId="9" fontId="0" fillId="0" borderId="0" xfId="0" applyNumberFormat="1"/>
    <xf numFmtId="9" fontId="0" fillId="0" borderId="0" xfId="1" applyFont="1" applyFill="1"/>
    <xf numFmtId="0" fontId="0" fillId="7" borderId="0" xfId="0" applyFill="1"/>
    <xf numFmtId="10" fontId="0" fillId="0" borderId="0" xfId="0" applyNumberFormat="1"/>
    <xf numFmtId="9" fontId="0" fillId="0" borderId="0" xfId="1" applyFont="1"/>
    <xf numFmtId="0" fontId="5" fillId="0" borderId="0" xfId="0" applyFont="1"/>
    <xf numFmtId="0" fontId="9" fillId="0" borderId="0" xfId="0" applyFont="1"/>
    <xf numFmtId="0" fontId="10" fillId="0" borderId="0" xfId="0" applyFont="1"/>
  </cellXfs>
  <cellStyles count="5">
    <cellStyle name="Currency 2" xfId="3"/>
    <cellStyle name="Hyperlink" xfId="4" builtinId="8"/>
    <cellStyle name="Normal" xfId="0" builtinId="0"/>
    <cellStyle name="Normal 2" xfId="2"/>
    <cellStyle name="Percent" xfId="1" builtinId="5"/>
  </cellStyles>
  <dxfs count="2">
    <dxf>
      <alignment horizontal="left" vertical="bottom" textRotation="0" wrapText="0" indent="0" justifyLastLine="0" shrinkToFit="0" readingOrder="0"/>
    </dxf>
    <dxf>
      <alignment horizontal="center" vertical="bottom" textRotation="0" wrapText="0" indent="0" justifyLastLine="0" shrinkToFit="0" readingOrder="0"/>
      <border diagonalUp="0" diagonalDown="0">
        <left/>
        <right/>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Student</a:t>
            </a:r>
            <a:r>
              <a:rPr lang="en-US" baseline="0"/>
              <a:t> Averages</a:t>
            </a:r>
            <a:endParaRPr lang="en-US"/>
          </a:p>
        </c:rich>
      </c:tx>
      <c:layout>
        <c:manualLayout>
          <c:xMode val="edge"/>
          <c:yMode val="edge"/>
          <c:x val="0.34468044619422572"/>
          <c:y val="3.2407407407407406E-2"/>
        </c:manualLayout>
      </c:layout>
      <c:overlay val="0"/>
    </c:title>
    <c:autoTitleDeleted val="0"/>
    <c:plotArea>
      <c:layout/>
      <c:lineChart>
        <c:grouping val="standard"/>
        <c:varyColors val="0"/>
        <c:ser>
          <c:idx val="0"/>
          <c:order val="0"/>
          <c:marker>
            <c:symbol val="none"/>
          </c:marker>
          <c:cat>
            <c:strRef>
              <c:f>Class!$A$77:$A$86</c:f>
              <c:strCache>
                <c:ptCount val="10"/>
                <c:pt idx="0">
                  <c:v>Kelsey</c:v>
                </c:pt>
                <c:pt idx="1">
                  <c:v>Colleen</c:v>
                </c:pt>
                <c:pt idx="2">
                  <c:v>Peter</c:v>
                </c:pt>
                <c:pt idx="3">
                  <c:v>Laura</c:v>
                </c:pt>
                <c:pt idx="4">
                  <c:v>Madison</c:v>
                </c:pt>
                <c:pt idx="5">
                  <c:v>Stephanie</c:v>
                </c:pt>
                <c:pt idx="6">
                  <c:v>John</c:v>
                </c:pt>
                <c:pt idx="7">
                  <c:v>Matthew</c:v>
                </c:pt>
                <c:pt idx="8">
                  <c:v>Brandon</c:v>
                </c:pt>
                <c:pt idx="9">
                  <c:v>Christina</c:v>
                </c:pt>
              </c:strCache>
            </c:strRef>
          </c:cat>
          <c:val>
            <c:numRef>
              <c:f>Class!$B$77:$B$86</c:f>
              <c:numCache>
                <c:formatCode>General</c:formatCode>
                <c:ptCount val="10"/>
                <c:pt idx="0">
                  <c:v>82.333333333333329</c:v>
                </c:pt>
                <c:pt idx="1">
                  <c:v>80.266666666666666</c:v>
                </c:pt>
                <c:pt idx="2">
                  <c:v>78.783333333333331</c:v>
                </c:pt>
                <c:pt idx="3">
                  <c:v>78.766666666666652</c:v>
                </c:pt>
                <c:pt idx="4">
                  <c:v>73.75</c:v>
                </c:pt>
                <c:pt idx="5">
                  <c:v>69.783333333333346</c:v>
                </c:pt>
                <c:pt idx="6">
                  <c:v>79.083333333333329</c:v>
                </c:pt>
                <c:pt idx="7">
                  <c:v>74.850000000000009</c:v>
                </c:pt>
                <c:pt idx="8">
                  <c:v>75.516666666666652</c:v>
                </c:pt>
                <c:pt idx="9">
                  <c:v>77.216666666666654</c:v>
                </c:pt>
              </c:numCache>
            </c:numRef>
          </c:val>
          <c:smooth val="0"/>
        </c:ser>
        <c:dLbls>
          <c:showLegendKey val="0"/>
          <c:showVal val="0"/>
          <c:showCatName val="0"/>
          <c:showSerName val="0"/>
          <c:showPercent val="0"/>
          <c:showBubbleSize val="0"/>
        </c:dLbls>
        <c:hiLowLines/>
        <c:marker val="1"/>
        <c:smooth val="0"/>
        <c:axId val="31597312"/>
        <c:axId val="31598848"/>
      </c:lineChart>
      <c:catAx>
        <c:axId val="31597312"/>
        <c:scaling>
          <c:orientation val="minMax"/>
        </c:scaling>
        <c:delete val="0"/>
        <c:axPos val="b"/>
        <c:title>
          <c:tx>
            <c:rich>
              <a:bodyPr/>
              <a:lstStyle/>
              <a:p>
                <a:pPr>
                  <a:defRPr/>
                </a:pPr>
                <a:r>
                  <a:rPr lang="en-US"/>
                  <a:t>Student</a:t>
                </a:r>
              </a:p>
            </c:rich>
          </c:tx>
          <c:layout/>
          <c:overlay val="0"/>
        </c:title>
        <c:majorTickMark val="none"/>
        <c:minorTickMark val="none"/>
        <c:tickLblPos val="nextTo"/>
        <c:crossAx val="31598848"/>
        <c:crosses val="autoZero"/>
        <c:auto val="1"/>
        <c:lblAlgn val="ctr"/>
        <c:lblOffset val="100"/>
        <c:noMultiLvlLbl val="0"/>
      </c:catAx>
      <c:valAx>
        <c:axId val="31598848"/>
        <c:scaling>
          <c:orientation val="minMax"/>
        </c:scaling>
        <c:delete val="0"/>
        <c:axPos val="l"/>
        <c:majorGridlines/>
        <c:title>
          <c:tx>
            <c:rich>
              <a:bodyPr/>
              <a:lstStyle/>
              <a:p>
                <a:pPr>
                  <a:defRPr/>
                </a:pPr>
                <a:r>
                  <a:rPr lang="en-US"/>
                  <a:t>Grade (%)</a:t>
                </a:r>
              </a:p>
            </c:rich>
          </c:tx>
          <c:layout/>
          <c:overlay val="0"/>
        </c:title>
        <c:numFmt formatCode="General" sourceLinked="1"/>
        <c:majorTickMark val="out"/>
        <c:minorTickMark val="none"/>
        <c:tickLblPos val="nextTo"/>
        <c:crossAx val="31597312"/>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layout/>
      <c:overlay val="0"/>
    </c:title>
    <c:autoTitleDeleted val="0"/>
    <c:plotArea>
      <c:layout/>
      <c:pieChart>
        <c:varyColors val="1"/>
        <c:ser>
          <c:idx val="0"/>
          <c:order val="0"/>
          <c:tx>
            <c:v>Interest Paid in 8 Months</c:v>
          </c:tx>
          <c:spPr>
            <a:solidFill>
              <a:srgbClr val="FF0000"/>
            </a:solidFill>
          </c:spPr>
          <c:dPt>
            <c:idx val="0"/>
            <c:bubble3D val="0"/>
            <c:spPr>
              <a:solidFill>
                <a:srgbClr val="3366FF"/>
              </a:solidFill>
            </c:spPr>
          </c:dPt>
          <c:cat>
            <c:strRef>
              <c:f>'Monthly Tuition Payments'!$A$11:$A$12</c:f>
              <c:strCache>
                <c:ptCount val="2"/>
                <c:pt idx="0">
                  <c:v>Total Interest Paid</c:v>
                </c:pt>
                <c:pt idx="1">
                  <c:v>Total Principal Paid</c:v>
                </c:pt>
              </c:strCache>
            </c:strRef>
          </c:cat>
          <c:val>
            <c:numRef>
              <c:f>'Monthly Tuition Payments'!$B$11:$B$12</c:f>
              <c:numCache>
                <c:formatCode>"$"#,##0.00_);[Red]\("$"#,##0.00\)</c:formatCode>
                <c:ptCount val="2"/>
                <c:pt idx="0">
                  <c:v>480.70537736292317</c:v>
                </c:pt>
                <c:pt idx="1">
                  <c:v>7000</c:v>
                </c:pt>
              </c:numCache>
            </c:numRef>
          </c:val>
        </c:ser>
        <c:dLbls>
          <c:showLegendKey val="0"/>
          <c:showVal val="0"/>
          <c:showCatName val="0"/>
          <c:showSerName val="0"/>
          <c:showPercent val="0"/>
          <c:showBubbleSize val="0"/>
          <c:showLeaderLines val="1"/>
        </c:dLbls>
        <c:firstSliceAng val="0"/>
      </c:pieChart>
    </c:plotArea>
    <c:legend>
      <c:legendPos val="r"/>
      <c:layout/>
      <c:overlay val="0"/>
    </c:legend>
    <c:plotVisOnly val="1"/>
    <c:dispBlanksAs val="gap"/>
    <c:showDLblsOverMax val="0"/>
  </c:chart>
  <c:printSettings>
    <c:headerFooter/>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layout/>
      <c:overlay val="0"/>
    </c:title>
    <c:autoTitleDeleted val="0"/>
    <c:plotArea>
      <c:layout/>
      <c:pieChart>
        <c:varyColors val="1"/>
        <c:ser>
          <c:idx val="0"/>
          <c:order val="0"/>
          <c:tx>
            <c:v>Interest Paid in 15.83 Months</c:v>
          </c:tx>
          <c:dPt>
            <c:idx val="0"/>
            <c:bubble3D val="0"/>
            <c:spPr>
              <a:solidFill>
                <a:schemeClr val="accent6">
                  <a:lumMod val="75000"/>
                </a:schemeClr>
              </a:solidFill>
            </c:spPr>
          </c:dPt>
          <c:dPt>
            <c:idx val="1"/>
            <c:bubble3D val="0"/>
            <c:spPr>
              <a:solidFill>
                <a:srgbClr val="008000"/>
              </a:solidFill>
            </c:spPr>
          </c:dPt>
          <c:cat>
            <c:strRef>
              <c:f>'Monthly Tuition Payments'!$A$26:$A$27</c:f>
              <c:strCache>
                <c:ptCount val="2"/>
                <c:pt idx="0">
                  <c:v>Total Interest Paid</c:v>
                </c:pt>
                <c:pt idx="1">
                  <c:v>Total Principal Paid</c:v>
                </c:pt>
              </c:strCache>
            </c:strRef>
          </c:cat>
          <c:val>
            <c:numRef>
              <c:f>'Monthly Tuition Payments'!$B$26:$B$27</c:f>
              <c:numCache>
                <c:formatCode>"$"#,##0.00_);[Red]\("$"#,##0.00\)</c:formatCode>
                <c:ptCount val="2"/>
                <c:pt idx="0">
                  <c:v>916.19546786553201</c:v>
                </c:pt>
                <c:pt idx="1">
                  <c:v>7000</c:v>
                </c:pt>
              </c:numCache>
            </c:numRef>
          </c:val>
        </c:ser>
        <c:dLbls>
          <c:showLegendKey val="0"/>
          <c:showVal val="0"/>
          <c:showCatName val="0"/>
          <c:showSerName val="0"/>
          <c:showPercent val="0"/>
          <c:showBubbleSize val="0"/>
          <c:showLeaderLines val="1"/>
        </c:dLbls>
        <c:firstSliceAng val="0"/>
      </c:pieChart>
    </c:plotArea>
    <c:legend>
      <c:legendPos val="r"/>
      <c:layout/>
      <c:overlay val="0"/>
    </c:legend>
    <c:plotVisOnly val="1"/>
    <c:dispBlanksAs val="gap"/>
    <c:showDLblsOverMax val="0"/>
  </c:chart>
  <c:printSettings>
    <c:headerFooter/>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Salary Paid for Various Positions</a:t>
            </a:r>
          </a:p>
        </c:rich>
      </c:tx>
      <c:layout/>
      <c:overlay val="0"/>
    </c:title>
    <c:autoTitleDeleted val="0"/>
    <c:plotArea>
      <c:layout/>
      <c:barChart>
        <c:barDir val="col"/>
        <c:grouping val="clustered"/>
        <c:varyColors val="0"/>
        <c:ser>
          <c:idx val="0"/>
          <c:order val="0"/>
          <c:tx>
            <c:strRef>
              <c:f>'Brock''s Sunshine List'!$E$1</c:f>
              <c:strCache>
                <c:ptCount val="1"/>
                <c:pt idx="0">
                  <c:v>Salary Paid</c:v>
                </c:pt>
              </c:strCache>
            </c:strRef>
          </c:tx>
          <c:invertIfNegative val="0"/>
          <c:cat>
            <c:strRef>
              <c:f>'Brock''s Sunshine List'!$D$2:$D$10</c:f>
              <c:strCache>
                <c:ptCount val="9"/>
                <c:pt idx="1">
                  <c:v>Professor/Director, Teacher Education</c:v>
                </c:pt>
                <c:pt idx="2">
                  <c:v>Associate Professor, Kinesiology</c:v>
                </c:pt>
                <c:pt idx="3">
                  <c:v>Associate Professor, Accounting</c:v>
                </c:pt>
                <c:pt idx="4">
                  <c:v>Associate Professor, Kinesiology</c:v>
                </c:pt>
                <c:pt idx="5">
                  <c:v>Dean, Mathematics &amp; Science</c:v>
                </c:pt>
                <c:pt idx="6">
                  <c:v>Associate Professor, English Language &amp; Literature</c:v>
                </c:pt>
                <c:pt idx="7">
                  <c:v>Associate Professor, English Language &amp; Literature</c:v>
                </c:pt>
                <c:pt idx="8">
                  <c:v>Professor, Mathematics</c:v>
                </c:pt>
              </c:strCache>
            </c:strRef>
          </c:cat>
          <c:val>
            <c:numRef>
              <c:f>'Brock''s Sunshine List'!$E$2:$E$10</c:f>
              <c:numCache>
                <c:formatCode>"$"#,##0.00;[Red]\-"$"#,##0.00</c:formatCode>
                <c:ptCount val="9"/>
                <c:pt idx="1">
                  <c:v>173137</c:v>
                </c:pt>
                <c:pt idx="2">
                  <c:v>168591.48</c:v>
                </c:pt>
                <c:pt idx="3">
                  <c:v>193397.02</c:v>
                </c:pt>
                <c:pt idx="4">
                  <c:v>117307.98</c:v>
                </c:pt>
                <c:pt idx="5">
                  <c:v>182000.04</c:v>
                </c:pt>
                <c:pt idx="6">
                  <c:v>118634.54</c:v>
                </c:pt>
                <c:pt idx="7">
                  <c:v>107536.02</c:v>
                </c:pt>
                <c:pt idx="8">
                  <c:v>131204.46</c:v>
                </c:pt>
              </c:numCache>
            </c:numRef>
          </c:val>
        </c:ser>
        <c:dLbls>
          <c:showLegendKey val="0"/>
          <c:showVal val="0"/>
          <c:showCatName val="0"/>
          <c:showSerName val="0"/>
          <c:showPercent val="0"/>
          <c:showBubbleSize val="0"/>
        </c:dLbls>
        <c:gapWidth val="175"/>
        <c:axId val="19863424"/>
        <c:axId val="19865600"/>
      </c:barChart>
      <c:catAx>
        <c:axId val="19863424"/>
        <c:scaling>
          <c:orientation val="minMax"/>
        </c:scaling>
        <c:delete val="0"/>
        <c:axPos val="b"/>
        <c:title>
          <c:tx>
            <c:rich>
              <a:bodyPr/>
              <a:lstStyle/>
              <a:p>
                <a:pPr>
                  <a:defRPr/>
                </a:pPr>
                <a:r>
                  <a:rPr lang="en-CA"/>
                  <a:t>Positions</a:t>
                </a:r>
              </a:p>
            </c:rich>
          </c:tx>
          <c:layout/>
          <c:overlay val="0"/>
        </c:title>
        <c:majorTickMark val="none"/>
        <c:minorTickMark val="none"/>
        <c:tickLblPos val="nextTo"/>
        <c:crossAx val="19865600"/>
        <c:crosses val="autoZero"/>
        <c:auto val="1"/>
        <c:lblAlgn val="ctr"/>
        <c:lblOffset val="100"/>
        <c:noMultiLvlLbl val="0"/>
      </c:catAx>
      <c:valAx>
        <c:axId val="19865600"/>
        <c:scaling>
          <c:orientation val="minMax"/>
        </c:scaling>
        <c:delete val="0"/>
        <c:axPos val="l"/>
        <c:title>
          <c:tx>
            <c:rich>
              <a:bodyPr/>
              <a:lstStyle/>
              <a:p>
                <a:pPr>
                  <a:defRPr/>
                </a:pPr>
                <a:r>
                  <a:rPr lang="en-CA"/>
                  <a:t>Salary</a:t>
                </a:r>
                <a:r>
                  <a:rPr lang="en-CA" baseline="0"/>
                  <a:t> ($)</a:t>
                </a:r>
                <a:endParaRPr lang="en-CA"/>
              </a:p>
            </c:rich>
          </c:tx>
          <c:layout/>
          <c:overlay val="0"/>
        </c:title>
        <c:numFmt formatCode="General" sourceLinked="1"/>
        <c:majorTickMark val="out"/>
        <c:minorTickMark val="none"/>
        <c:tickLblPos val="nextTo"/>
        <c:crossAx val="1986342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8</xdr:col>
      <xdr:colOff>209550</xdr:colOff>
      <xdr:row>64</xdr:row>
      <xdr:rowOff>33337</xdr:rowOff>
    </xdr:from>
    <xdr:to>
      <xdr:col>15</xdr:col>
      <xdr:colOff>514350</xdr:colOff>
      <xdr:row>78</xdr:row>
      <xdr:rowOff>109537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xdr:row>
      <xdr:rowOff>19050</xdr:rowOff>
    </xdr:from>
    <xdr:to>
      <xdr:col>8</xdr:col>
      <xdr:colOff>63500</xdr:colOff>
      <xdr:row>15</xdr:row>
      <xdr:rowOff>95250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12700</xdr:colOff>
      <xdr:row>17</xdr:row>
      <xdr:rowOff>19050</xdr:rowOff>
    </xdr:from>
    <xdr:to>
      <xdr:col>8</xdr:col>
      <xdr:colOff>76200</xdr:colOff>
      <xdr:row>29</xdr:row>
      <xdr:rowOff>95250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428626</xdr:colOff>
      <xdr:row>1</xdr:row>
      <xdr:rowOff>57150</xdr:rowOff>
    </xdr:from>
    <xdr:to>
      <xdr:col>18</xdr:col>
      <xdr:colOff>0</xdr:colOff>
      <xdr:row>7</xdr:row>
      <xdr:rowOff>266699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2" name="Table4" displayName="Table4" ref="A1:B30" totalsRowShown="0">
  <autoFilter ref="A1:B30"/>
  <tableColumns count="2">
    <tableColumn id="1" name=" Number" dataDxfId="1"/>
    <tableColumn id="2" name="Course ITIS2P91FW2014LEC002 Class List" dataDxfId="0"/>
  </tableColumns>
  <tableStyleInfo name="TableStyleLight9" showFirstColumn="0" showLastColumn="0" showRowStripes="1" showColumnStripes="0"/>
</table>
</file>

<file path=xl/tables/table2.xml><?xml version="1.0" encoding="utf-8"?>
<table xmlns="http://schemas.openxmlformats.org/spreadsheetml/2006/main" id="1" name="Table5" displayName="Table5" ref="A1:L59" totalsRowCount="1">
  <autoFilter ref="A1:L58"/>
  <tableColumns count="12">
    <tableColumn id="1" name="Code" totalsRowLabel="Total "/>
    <tableColumn id="2" name="Notes"/>
    <tableColumn id="3" name="Course"/>
    <tableColumn id="4" name="Dur"/>
    <tableColumn id="5" name="Course Start"/>
    <tableColumn id="6" name="Course End"/>
    <tableColumn id="7" name="Type"/>
    <tableColumn id="8" name="Sec"/>
    <tableColumn id="9" name="Days"/>
    <tableColumn id="10" name="Time"/>
    <tableColumn id="11" name="Loc."/>
    <tableColumn id="12" name="Inst." totalsRowFunction="count"/>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brocku.ca/"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13"/>
  <sheetViews>
    <sheetView tabSelected="1" workbookViewId="0">
      <selection activeCell="A10" sqref="A10"/>
    </sheetView>
  </sheetViews>
  <sheetFormatPr defaultColWidth="12.5703125" defaultRowHeight="15.75" x14ac:dyDescent="0.25"/>
  <cols>
    <col min="1" max="1" width="71.42578125" style="8" customWidth="1"/>
    <col min="2" max="16384" width="12.5703125" style="8"/>
  </cols>
  <sheetData>
    <row r="1" spans="1:1" ht="18.75" x14ac:dyDescent="0.3">
      <c r="A1" s="20" t="s">
        <v>1178</v>
      </c>
    </row>
    <row r="2" spans="1:1" x14ac:dyDescent="0.25">
      <c r="A2" s="19" t="s">
        <v>1177</v>
      </c>
    </row>
    <row r="4" spans="1:1" ht="94.5" x14ac:dyDescent="0.25">
      <c r="A4" s="14" t="s">
        <v>1176</v>
      </c>
    </row>
    <row r="5" spans="1:1" ht="110.25" x14ac:dyDescent="0.25">
      <c r="A5" s="14" t="s">
        <v>1175</v>
      </c>
    </row>
    <row r="9" spans="1:1" x14ac:dyDescent="0.25">
      <c r="A9" s="15"/>
    </row>
    <row r="10" spans="1:1" x14ac:dyDescent="0.25">
      <c r="A10" s="15"/>
    </row>
    <row r="11" spans="1:1" x14ac:dyDescent="0.25">
      <c r="A11" s="15"/>
    </row>
    <row r="12" spans="1:1" x14ac:dyDescent="0.25">
      <c r="A12" s="15"/>
    </row>
    <row r="13" spans="1:1" x14ac:dyDescent="0.25">
      <c r="A13" s="15"/>
    </row>
  </sheetData>
  <hyperlinks>
    <hyperlink ref="A2" r:id="rId1"/>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111"/>
  <sheetViews>
    <sheetView topLeftCell="A55" workbookViewId="0">
      <selection activeCell="P93" sqref="P93"/>
    </sheetView>
  </sheetViews>
  <sheetFormatPr defaultRowHeight="15" x14ac:dyDescent="0.25"/>
  <cols>
    <col min="1" max="1" width="21.28515625" customWidth="1"/>
    <col min="2" max="2" width="14.28515625" customWidth="1"/>
    <col min="3" max="3" width="14.140625" customWidth="1"/>
    <col min="4" max="4" width="13.42578125" customWidth="1"/>
    <col min="5" max="5" width="20.7109375" bestFit="1" customWidth="1"/>
    <col min="6" max="6" width="15.140625" customWidth="1"/>
  </cols>
  <sheetData>
    <row r="1" spans="1:6" ht="18.75" x14ac:dyDescent="0.3">
      <c r="A1" s="40" t="s">
        <v>1341</v>
      </c>
      <c r="B1" s="39"/>
      <c r="C1" s="39"/>
    </row>
    <row r="2" spans="1:6" ht="15.75" x14ac:dyDescent="0.25">
      <c r="A2" s="38" t="s">
        <v>1340</v>
      </c>
      <c r="B2" s="38" t="s">
        <v>1339</v>
      </c>
    </row>
    <row r="3" spans="1:6" x14ac:dyDescent="0.25">
      <c r="A3" s="35" t="s">
        <v>1231</v>
      </c>
      <c r="B3" s="35">
        <v>10</v>
      </c>
    </row>
    <row r="4" spans="1:6" x14ac:dyDescent="0.25">
      <c r="A4" s="32" t="s">
        <v>1333</v>
      </c>
      <c r="B4" s="32">
        <v>10</v>
      </c>
    </row>
    <row r="5" spans="1:6" x14ac:dyDescent="0.25">
      <c r="A5" s="29" t="s">
        <v>1329</v>
      </c>
      <c r="B5" s="29">
        <v>10</v>
      </c>
    </row>
    <row r="7" spans="1:6" x14ac:dyDescent="0.25">
      <c r="A7" s="35" t="s">
        <v>1231</v>
      </c>
      <c r="B7" s="35" t="s">
        <v>1338</v>
      </c>
    </row>
    <row r="8" spans="1:6" x14ac:dyDescent="0.25">
      <c r="A8" t="s">
        <v>1327</v>
      </c>
      <c r="B8" s="37">
        <v>0.3</v>
      </c>
      <c r="C8" s="26"/>
      <c r="D8" s="26"/>
      <c r="E8" s="26"/>
    </row>
    <row r="9" spans="1:6" x14ac:dyDescent="0.25">
      <c r="A9" t="s">
        <v>1336</v>
      </c>
      <c r="B9" s="37">
        <v>0.4</v>
      </c>
    </row>
    <row r="10" spans="1:6" x14ac:dyDescent="0.25">
      <c r="A10" t="s">
        <v>1335</v>
      </c>
      <c r="B10" s="37">
        <v>0.15</v>
      </c>
    </row>
    <row r="11" spans="1:6" x14ac:dyDescent="0.25">
      <c r="A11" t="s">
        <v>1337</v>
      </c>
      <c r="B11" s="37">
        <v>0.15</v>
      </c>
    </row>
    <row r="12" spans="1:6" x14ac:dyDescent="0.25">
      <c r="A12" t="s">
        <v>1275</v>
      </c>
      <c r="B12" s="33">
        <f>SUM(B8:B11)</f>
        <v>1</v>
      </c>
      <c r="E12" s="36"/>
    </row>
    <row r="13" spans="1:6" x14ac:dyDescent="0.25">
      <c r="B13" s="36"/>
      <c r="C13" s="36"/>
      <c r="D13" s="36"/>
      <c r="E13" s="36"/>
    </row>
    <row r="14" spans="1:6" x14ac:dyDescent="0.25">
      <c r="A14" s="35" t="s">
        <v>1320</v>
      </c>
      <c r="B14" s="35" t="s">
        <v>1327</v>
      </c>
      <c r="C14" s="35" t="s">
        <v>1336</v>
      </c>
      <c r="D14" s="35" t="s">
        <v>1335</v>
      </c>
      <c r="E14" s="35" t="s">
        <v>1334</v>
      </c>
      <c r="F14" s="35" t="s">
        <v>1323</v>
      </c>
    </row>
    <row r="15" spans="1:6" x14ac:dyDescent="0.25">
      <c r="A15" t="s">
        <v>1316</v>
      </c>
      <c r="B15" s="30">
        <v>85</v>
      </c>
      <c r="C15" s="30">
        <v>80</v>
      </c>
      <c r="D15" s="30">
        <v>88</v>
      </c>
      <c r="E15" s="30">
        <v>100</v>
      </c>
      <c r="F15">
        <f>(B15*B8)+(C15*B9)+(D15*B10)+(E15*B11)</f>
        <v>85.7</v>
      </c>
    </row>
    <row r="16" spans="1:6" x14ac:dyDescent="0.25">
      <c r="A16" t="s">
        <v>1315</v>
      </c>
      <c r="B16" s="30">
        <v>78</v>
      </c>
      <c r="C16" s="30">
        <v>82</v>
      </c>
      <c r="D16" s="30">
        <v>90</v>
      </c>
      <c r="E16" s="30">
        <v>75</v>
      </c>
      <c r="F16">
        <f>(B16*B8)+(C16*B9)+(D16*B10)+(E16*B11)</f>
        <v>80.95</v>
      </c>
    </row>
    <row r="17" spans="1:6" x14ac:dyDescent="0.25">
      <c r="A17" t="s">
        <v>1313</v>
      </c>
      <c r="B17" s="30">
        <v>65</v>
      </c>
      <c r="C17" s="30">
        <v>74</v>
      </c>
      <c r="D17" s="30">
        <v>74</v>
      </c>
      <c r="E17" s="30">
        <v>88</v>
      </c>
      <c r="F17">
        <f>(B17*B8)+(C17*B9)+(D17*B10)+(E17*B11)</f>
        <v>73.400000000000006</v>
      </c>
    </row>
    <row r="18" spans="1:6" x14ac:dyDescent="0.25">
      <c r="A18" t="s">
        <v>1312</v>
      </c>
      <c r="B18" s="30">
        <v>92</v>
      </c>
      <c r="C18" s="30">
        <v>76</v>
      </c>
      <c r="D18" s="30">
        <v>42</v>
      </c>
      <c r="E18" s="30">
        <v>80</v>
      </c>
      <c r="F18">
        <f>(B18*B8)+(C18*B9)+(D18*B10)+(E18*B11)</f>
        <v>76.3</v>
      </c>
    </row>
    <row r="19" spans="1:6" x14ac:dyDescent="0.25">
      <c r="A19" t="s">
        <v>1311</v>
      </c>
      <c r="B19" s="30">
        <v>65</v>
      </c>
      <c r="C19" s="30">
        <v>60</v>
      </c>
      <c r="D19" s="30">
        <v>87</v>
      </c>
      <c r="E19" s="30">
        <v>84</v>
      </c>
      <c r="F19">
        <f>(B19*B8)+(C19*B9)+(D19*B10)+(E19*B11)</f>
        <v>69.149999999999991</v>
      </c>
    </row>
    <row r="20" spans="1:6" x14ac:dyDescent="0.25">
      <c r="A20" t="s">
        <v>1310</v>
      </c>
      <c r="B20" s="30">
        <v>66</v>
      </c>
      <c r="C20" s="30">
        <v>52</v>
      </c>
      <c r="D20" s="30">
        <v>88</v>
      </c>
      <c r="E20" s="30">
        <v>65</v>
      </c>
      <c r="F20">
        <f>(B20*B8)+(C20*B9)+(D20*B10)+(E20*B11)</f>
        <v>63.55</v>
      </c>
    </row>
    <row r="21" spans="1:6" x14ac:dyDescent="0.25">
      <c r="A21" t="s">
        <v>1309</v>
      </c>
      <c r="B21" s="30">
        <v>77</v>
      </c>
      <c r="C21" s="30">
        <v>87</v>
      </c>
      <c r="D21" s="30">
        <v>89</v>
      </c>
      <c r="E21" s="30">
        <v>90</v>
      </c>
      <c r="F21">
        <f>(B21*B8)+(C21*B9)+(D21*B10)+(E21*B11)</f>
        <v>84.75</v>
      </c>
    </row>
    <row r="22" spans="1:6" x14ac:dyDescent="0.25">
      <c r="A22" t="s">
        <v>1308</v>
      </c>
      <c r="B22" s="30">
        <v>74</v>
      </c>
      <c r="C22" s="30">
        <v>79</v>
      </c>
      <c r="D22" s="30">
        <v>74</v>
      </c>
      <c r="E22" s="30">
        <v>100</v>
      </c>
      <c r="F22">
        <f>(B22*B8)+(C22*B9)+(D22*B10)+(E22*B11)</f>
        <v>79.899999999999991</v>
      </c>
    </row>
    <row r="23" spans="1:6" x14ac:dyDescent="0.25">
      <c r="A23" t="s">
        <v>1307</v>
      </c>
      <c r="B23" s="30">
        <v>72</v>
      </c>
      <c r="C23" s="30">
        <v>76</v>
      </c>
      <c r="D23" s="30">
        <v>71</v>
      </c>
      <c r="E23" s="30">
        <v>98</v>
      </c>
      <c r="F23">
        <f>(B23*B8)+(C23*B9)+(D23*B10)+(E23*B11)</f>
        <v>77.349999999999994</v>
      </c>
    </row>
    <row r="24" spans="1:6" x14ac:dyDescent="0.25">
      <c r="A24" t="s">
        <v>1306</v>
      </c>
      <c r="B24" s="30">
        <v>88</v>
      </c>
      <c r="C24" s="30">
        <v>73</v>
      </c>
      <c r="D24" s="30">
        <v>53</v>
      </c>
      <c r="E24" s="30">
        <v>78</v>
      </c>
      <c r="F24">
        <f>(B24*B8)+(C24*B9)+(D24*B10)+(E24*B11)</f>
        <v>75.25</v>
      </c>
    </row>
    <row r="26" spans="1:6" x14ac:dyDescent="0.25">
      <c r="A26" s="35" t="s">
        <v>1319</v>
      </c>
      <c r="B26" s="28">
        <f>AVERAGE(B15:B24)</f>
        <v>76.2</v>
      </c>
      <c r="C26" s="28">
        <f>AVERAGE(C15:C24)</f>
        <v>73.900000000000006</v>
      </c>
      <c r="D26" s="28">
        <f>AVERAGE(D15:D24)</f>
        <v>75.599999999999994</v>
      </c>
      <c r="E26" s="28">
        <f>AVERAGE(E15:E24)</f>
        <v>85.8</v>
      </c>
      <c r="F26" s="28">
        <f>AVERAGE(F15:F24)</f>
        <v>76.63</v>
      </c>
    </row>
    <row r="27" spans="1:6" x14ac:dyDescent="0.25">
      <c r="A27" s="35" t="s">
        <v>1322</v>
      </c>
      <c r="B27" s="28">
        <f>MAX(B15:B24)</f>
        <v>92</v>
      </c>
      <c r="C27" s="28">
        <f>MAX(C15:C24)</f>
        <v>87</v>
      </c>
      <c r="D27" s="28">
        <f>MAX(D15:D24)</f>
        <v>90</v>
      </c>
      <c r="E27" s="28">
        <f>MAX(E15:E24)</f>
        <v>100</v>
      </c>
      <c r="F27" s="28">
        <f>MAX(F15:F24)</f>
        <v>85.7</v>
      </c>
    </row>
    <row r="28" spans="1:6" x14ac:dyDescent="0.25">
      <c r="A28" s="35" t="s">
        <v>1321</v>
      </c>
      <c r="B28" s="28">
        <f>MIN(B15:B24)</f>
        <v>65</v>
      </c>
      <c r="C28" s="28">
        <f>MIN(C15:C24)</f>
        <v>52</v>
      </c>
      <c r="D28" s="28">
        <f>MIN(D15:D24)</f>
        <v>42</v>
      </c>
      <c r="E28" s="28">
        <f>MIN(E15:E24)</f>
        <v>65</v>
      </c>
      <c r="F28" s="28">
        <f>MIN(F15:F24)</f>
        <v>63.55</v>
      </c>
    </row>
    <row r="30" spans="1:6" x14ac:dyDescent="0.25">
      <c r="A30" s="32" t="s">
        <v>1333</v>
      </c>
      <c r="B30" s="32" t="s">
        <v>1328</v>
      </c>
    </row>
    <row r="31" spans="1:6" x14ac:dyDescent="0.25">
      <c r="A31" s="26" t="s">
        <v>1332</v>
      </c>
      <c r="B31" s="34">
        <v>0.2</v>
      </c>
    </row>
    <row r="32" spans="1:6" x14ac:dyDescent="0.25">
      <c r="A32" s="26" t="s">
        <v>1331</v>
      </c>
      <c r="B32" s="34">
        <v>0.2</v>
      </c>
    </row>
    <row r="33" spans="1:6" x14ac:dyDescent="0.25">
      <c r="A33" s="26" t="s">
        <v>1330</v>
      </c>
      <c r="B33" s="34">
        <v>0.15</v>
      </c>
    </row>
    <row r="34" spans="1:6" x14ac:dyDescent="0.25">
      <c r="A34" s="26" t="s">
        <v>1325</v>
      </c>
      <c r="B34" s="34">
        <v>0.45</v>
      </c>
    </row>
    <row r="35" spans="1:6" x14ac:dyDescent="0.25">
      <c r="A35" s="26" t="s">
        <v>1275</v>
      </c>
      <c r="B35" s="33">
        <f>SUM(B31:B34)</f>
        <v>1</v>
      </c>
    </row>
    <row r="37" spans="1:6" x14ac:dyDescent="0.25">
      <c r="A37" s="32" t="s">
        <v>1320</v>
      </c>
      <c r="B37" s="32" t="s">
        <v>1327</v>
      </c>
      <c r="C37" s="32" t="s">
        <v>1327</v>
      </c>
      <c r="D37" s="32" t="s">
        <v>1330</v>
      </c>
      <c r="E37" s="32" t="s">
        <v>1325</v>
      </c>
      <c r="F37" s="32" t="s">
        <v>1323</v>
      </c>
    </row>
    <row r="38" spans="1:6" x14ac:dyDescent="0.25">
      <c r="A38" t="s">
        <v>1316</v>
      </c>
      <c r="B38" s="30">
        <v>90</v>
      </c>
      <c r="C38" s="30">
        <v>89</v>
      </c>
      <c r="D38" s="30">
        <v>78</v>
      </c>
      <c r="E38" s="30">
        <v>74</v>
      </c>
      <c r="F38">
        <f>(B38*B31)+(C38*B32)+(D38*B33)+(E38*B34)</f>
        <v>80.800000000000011</v>
      </c>
    </row>
    <row r="39" spans="1:6" x14ac:dyDescent="0.25">
      <c r="A39" t="s">
        <v>1315</v>
      </c>
      <c r="B39" s="30">
        <v>78</v>
      </c>
      <c r="C39" s="30">
        <v>74</v>
      </c>
      <c r="D39" s="30">
        <v>88</v>
      </c>
      <c r="E39" s="30">
        <v>87</v>
      </c>
      <c r="F39">
        <f>(B39*B31)+(C39*B32)+(D39*B33)+(E39*B34)</f>
        <v>82.75</v>
      </c>
    </row>
    <row r="40" spans="1:6" x14ac:dyDescent="0.25">
      <c r="A40" t="s">
        <v>1313</v>
      </c>
      <c r="B40" s="30">
        <v>85</v>
      </c>
      <c r="C40" s="30">
        <v>85</v>
      </c>
      <c r="D40" s="30">
        <v>82</v>
      </c>
      <c r="E40" s="30">
        <v>75</v>
      </c>
      <c r="F40">
        <f>(B40*B31)+(C40*B32)+(D40*B33)+(E40*B34)</f>
        <v>80.05</v>
      </c>
    </row>
    <row r="41" spans="1:6" x14ac:dyDescent="0.25">
      <c r="A41" t="s">
        <v>1312</v>
      </c>
      <c r="B41" s="30">
        <v>85</v>
      </c>
      <c r="C41" s="30">
        <v>78</v>
      </c>
      <c r="D41" s="30">
        <v>54</v>
      </c>
      <c r="E41" s="30">
        <v>72</v>
      </c>
      <c r="F41">
        <f>(B41*B31)+(C41*B32)+(D41*B33)+(E41*B34)</f>
        <v>73.099999999999994</v>
      </c>
    </row>
    <row r="42" spans="1:6" x14ac:dyDescent="0.25">
      <c r="A42" t="s">
        <v>1311</v>
      </c>
      <c r="B42" s="30">
        <v>55</v>
      </c>
      <c r="C42" s="30">
        <v>95</v>
      </c>
      <c r="D42" s="30">
        <v>85</v>
      </c>
      <c r="E42" s="30">
        <v>73</v>
      </c>
      <c r="F42">
        <f>(B42*B31)+(C42*B32)+(D42*B33)+(E42*B34)</f>
        <v>75.599999999999994</v>
      </c>
    </row>
    <row r="43" spans="1:6" x14ac:dyDescent="0.25">
      <c r="A43" t="s">
        <v>1310</v>
      </c>
      <c r="B43" s="30">
        <v>52</v>
      </c>
      <c r="C43" s="30">
        <v>71</v>
      </c>
      <c r="D43" s="30">
        <v>95</v>
      </c>
      <c r="E43" s="30">
        <v>67</v>
      </c>
      <c r="F43">
        <f>(B43*B31)+(C43*B32)+(D43*B33)+(E43*B34)</f>
        <v>69</v>
      </c>
    </row>
    <row r="44" spans="1:6" x14ac:dyDescent="0.25">
      <c r="A44" t="s">
        <v>1309</v>
      </c>
      <c r="B44" s="30">
        <v>78</v>
      </c>
      <c r="C44" s="30">
        <v>72</v>
      </c>
      <c r="D44" s="30">
        <v>100</v>
      </c>
      <c r="E44" s="30">
        <v>68</v>
      </c>
      <c r="F44">
        <f>(B44*B31)+(C44*B32)+(D44*B33)+(E44*B34)</f>
        <v>75.599999999999994</v>
      </c>
    </row>
    <row r="45" spans="1:6" x14ac:dyDescent="0.25">
      <c r="A45" t="s">
        <v>1308</v>
      </c>
      <c r="B45" s="30">
        <v>77</v>
      </c>
      <c r="C45" s="30">
        <v>55</v>
      </c>
      <c r="D45" s="30">
        <v>78</v>
      </c>
      <c r="E45" s="30">
        <v>65</v>
      </c>
      <c r="F45">
        <f>(B45*B31)+(C45*B32)+(D45*B33)+(E45*B34)</f>
        <v>67.349999999999994</v>
      </c>
    </row>
    <row r="46" spans="1:6" x14ac:dyDescent="0.25">
      <c r="A46" t="s">
        <v>1307</v>
      </c>
      <c r="B46" s="30">
        <v>74</v>
      </c>
      <c r="C46" s="30">
        <v>43</v>
      </c>
      <c r="D46" s="30">
        <v>88</v>
      </c>
      <c r="E46" s="30">
        <v>96</v>
      </c>
      <c r="F46">
        <f>(B46*B31)+(C46*B32)+(D46*B33)+(E46*B34)</f>
        <v>79.8</v>
      </c>
    </row>
    <row r="47" spans="1:6" x14ac:dyDescent="0.25">
      <c r="A47" t="s">
        <v>1306</v>
      </c>
      <c r="B47" s="30">
        <v>69</v>
      </c>
      <c r="C47" s="30">
        <v>48</v>
      </c>
      <c r="D47" s="30">
        <v>99</v>
      </c>
      <c r="E47" s="30">
        <v>83</v>
      </c>
      <c r="F47">
        <f>(B47*B31)+(C47*B32)+(D47*B33)+(E47*B34)</f>
        <v>75.599999999999994</v>
      </c>
    </row>
    <row r="48" spans="1:6" x14ac:dyDescent="0.25">
      <c r="B48" s="30"/>
      <c r="C48" s="30"/>
    </row>
    <row r="49" spans="1:6" x14ac:dyDescent="0.25">
      <c r="A49" s="32" t="s">
        <v>1319</v>
      </c>
      <c r="B49" s="28">
        <f>AVERAGE(B38:B47)</f>
        <v>74.3</v>
      </c>
      <c r="C49" s="28">
        <f>AVERAGE(C38:C47)</f>
        <v>71</v>
      </c>
      <c r="D49" s="28">
        <f>AVERAGE(D38:D47)</f>
        <v>84.7</v>
      </c>
      <c r="E49" s="28">
        <f>AVERAGE(E38:E47)</f>
        <v>76</v>
      </c>
      <c r="F49" s="28">
        <f>AVERAGE(F38:F47)</f>
        <v>75.965000000000003</v>
      </c>
    </row>
    <row r="50" spans="1:6" x14ac:dyDescent="0.25">
      <c r="A50" s="32" t="s">
        <v>1322</v>
      </c>
      <c r="B50" s="28">
        <f>MAX(B38:B47)</f>
        <v>90</v>
      </c>
      <c r="C50" s="28">
        <f>MAX(C38:C47)</f>
        <v>95</v>
      </c>
      <c r="D50" s="28">
        <f>MAX(D38:D47)</f>
        <v>100</v>
      </c>
      <c r="E50" s="28">
        <f>MAX(E38:E47)</f>
        <v>96</v>
      </c>
      <c r="F50" s="28">
        <f>MAX(F38:F47)</f>
        <v>82.75</v>
      </c>
    </row>
    <row r="51" spans="1:6" x14ac:dyDescent="0.25">
      <c r="A51" s="32" t="s">
        <v>1321</v>
      </c>
      <c r="B51" s="28">
        <f>MIN(B38:B47)</f>
        <v>52</v>
      </c>
      <c r="C51" s="28">
        <f>MIN(C38:C47)</f>
        <v>43</v>
      </c>
      <c r="D51" s="28">
        <f>MIN(D38:D47)</f>
        <v>54</v>
      </c>
      <c r="E51" s="28">
        <f>MIN(E38:E47)</f>
        <v>65</v>
      </c>
      <c r="F51" s="28">
        <f>MIN(F38:F47)</f>
        <v>67.349999999999994</v>
      </c>
    </row>
    <row r="53" spans="1:6" x14ac:dyDescent="0.25">
      <c r="A53" s="29" t="s">
        <v>1329</v>
      </c>
      <c r="B53" s="29" t="s">
        <v>1328</v>
      </c>
    </row>
    <row r="54" spans="1:6" x14ac:dyDescent="0.25">
      <c r="A54" s="26" t="s">
        <v>1327</v>
      </c>
      <c r="B54" s="31">
        <v>0.3</v>
      </c>
    </row>
    <row r="55" spans="1:6" x14ac:dyDescent="0.25">
      <c r="A55" s="26" t="s">
        <v>1326</v>
      </c>
      <c r="B55" s="31">
        <v>0.3</v>
      </c>
    </row>
    <row r="56" spans="1:6" x14ac:dyDescent="0.25">
      <c r="A56" s="26" t="s">
        <v>1325</v>
      </c>
      <c r="B56" s="31">
        <v>0.3</v>
      </c>
    </row>
    <row r="57" spans="1:6" x14ac:dyDescent="0.25">
      <c r="A57" s="26" t="s">
        <v>1324</v>
      </c>
      <c r="B57" s="31">
        <v>0.1</v>
      </c>
    </row>
    <row r="58" spans="1:6" x14ac:dyDescent="0.25">
      <c r="A58" s="26" t="s">
        <v>1275</v>
      </c>
      <c r="B58" s="31">
        <f>SUM(B54:B57)</f>
        <v>0.99999999999999989</v>
      </c>
    </row>
    <row r="59" spans="1:6" x14ac:dyDescent="0.25">
      <c r="A59" s="26"/>
      <c r="B59" s="26"/>
    </row>
    <row r="60" spans="1:6" x14ac:dyDescent="0.25">
      <c r="A60" s="29" t="s">
        <v>1320</v>
      </c>
      <c r="B60" s="29" t="s">
        <v>1327</v>
      </c>
      <c r="C60" s="29" t="s">
        <v>1326</v>
      </c>
      <c r="D60" s="29" t="s">
        <v>1325</v>
      </c>
      <c r="E60" s="29" t="s">
        <v>1324</v>
      </c>
      <c r="F60" s="29" t="s">
        <v>1323</v>
      </c>
    </row>
    <row r="61" spans="1:6" x14ac:dyDescent="0.25">
      <c r="A61" t="s">
        <v>1316</v>
      </c>
      <c r="B61" s="30">
        <v>87</v>
      </c>
      <c r="C61" s="30">
        <v>74</v>
      </c>
      <c r="D61" s="30">
        <v>74</v>
      </c>
      <c r="E61" s="30">
        <v>100</v>
      </c>
      <c r="F61">
        <f>(B61*B54)+(C61*B55)+(D61*B56)+(E61*B57)</f>
        <v>80.5</v>
      </c>
    </row>
    <row r="62" spans="1:6" x14ac:dyDescent="0.25">
      <c r="A62" t="s">
        <v>1315</v>
      </c>
      <c r="B62" s="30">
        <v>78</v>
      </c>
      <c r="C62" s="30">
        <v>75</v>
      </c>
      <c r="D62" s="30">
        <v>75</v>
      </c>
      <c r="E62" s="30">
        <v>87</v>
      </c>
      <c r="F62">
        <f>(B62*B54)+(C62*B55)+(D62*B56)+(E62*B57)</f>
        <v>77.100000000000009</v>
      </c>
    </row>
    <row r="63" spans="1:6" x14ac:dyDescent="0.25">
      <c r="A63" t="s">
        <v>1313</v>
      </c>
      <c r="B63" s="30">
        <v>98</v>
      </c>
      <c r="C63" s="30">
        <v>85</v>
      </c>
      <c r="D63" s="30">
        <v>76</v>
      </c>
      <c r="E63" s="30">
        <v>52</v>
      </c>
      <c r="F63">
        <f>(B63*B54)+(C63*B55)+(D63*B56)+(E63*B57)</f>
        <v>82.9</v>
      </c>
    </row>
    <row r="64" spans="1:6" x14ac:dyDescent="0.25">
      <c r="A64" t="s">
        <v>1312</v>
      </c>
      <c r="B64" s="30">
        <v>85</v>
      </c>
      <c r="C64" s="30">
        <v>87</v>
      </c>
      <c r="D64" s="30">
        <v>85</v>
      </c>
      <c r="E64" s="30">
        <v>98</v>
      </c>
      <c r="F64">
        <f>(B64*B54)+(C64*B55)+(D64*B56)+(E64*B57)</f>
        <v>86.899999999999991</v>
      </c>
    </row>
    <row r="65" spans="1:7" x14ac:dyDescent="0.25">
      <c r="A65" t="s">
        <v>1311</v>
      </c>
      <c r="B65" s="30">
        <v>80</v>
      </c>
      <c r="C65" s="30">
        <v>59</v>
      </c>
      <c r="D65" s="30">
        <v>91</v>
      </c>
      <c r="E65" s="30">
        <v>75</v>
      </c>
      <c r="F65">
        <f>(B65*B54)+(C65*B55)+(D65*B56)+(E65*B57)</f>
        <v>76.5</v>
      </c>
    </row>
    <row r="66" spans="1:7" x14ac:dyDescent="0.25">
      <c r="A66" t="s">
        <v>1310</v>
      </c>
      <c r="B66" s="30">
        <v>85</v>
      </c>
      <c r="C66" s="30">
        <v>65</v>
      </c>
      <c r="D66" s="30">
        <v>80</v>
      </c>
      <c r="E66" s="30">
        <v>78</v>
      </c>
      <c r="F66">
        <f>(B66*B54)+(C66*B55)+(D66*B56)+(E66*B57)</f>
        <v>76.8</v>
      </c>
    </row>
    <row r="67" spans="1:7" x14ac:dyDescent="0.25">
      <c r="A67" t="s">
        <v>1309</v>
      </c>
      <c r="B67" s="30">
        <v>78</v>
      </c>
      <c r="C67" s="30">
        <v>66</v>
      </c>
      <c r="D67" s="30">
        <v>83</v>
      </c>
      <c r="E67" s="30">
        <v>88</v>
      </c>
      <c r="F67">
        <f>(B67*B54)+(C67*B55)+(D67*B56)+(E67*B57)</f>
        <v>76.899999999999991</v>
      </c>
    </row>
    <row r="68" spans="1:7" x14ac:dyDescent="0.25">
      <c r="A68" t="s">
        <v>1308</v>
      </c>
      <c r="B68" s="30">
        <v>98</v>
      </c>
      <c r="C68" s="30">
        <v>62</v>
      </c>
      <c r="D68" s="30">
        <v>69</v>
      </c>
      <c r="E68" s="30">
        <v>86</v>
      </c>
      <c r="F68">
        <f>(B68*B54)+(C68*B55)+(D68*B56)+(E68*B57)</f>
        <v>77.3</v>
      </c>
    </row>
    <row r="69" spans="1:7" x14ac:dyDescent="0.25">
      <c r="A69" t="s">
        <v>1307</v>
      </c>
      <c r="B69" s="30">
        <v>45</v>
      </c>
      <c r="C69" s="30">
        <v>98</v>
      </c>
      <c r="D69" s="30">
        <v>64</v>
      </c>
      <c r="E69" s="30">
        <v>73</v>
      </c>
      <c r="F69">
        <f>(B69*B54)+(C69*B55)+(D69*B56)+(E69*B57)</f>
        <v>69.399999999999991</v>
      </c>
    </row>
    <row r="70" spans="1:7" x14ac:dyDescent="0.25">
      <c r="A70" t="s">
        <v>1306</v>
      </c>
      <c r="B70" s="30">
        <v>87</v>
      </c>
      <c r="C70" s="30">
        <v>72</v>
      </c>
      <c r="D70" s="30">
        <v>83</v>
      </c>
      <c r="E70" s="30">
        <v>82</v>
      </c>
      <c r="F70">
        <f>(B70*B54)+(C70*B55)+(D70*B56)+(E70*B57)</f>
        <v>80.8</v>
      </c>
    </row>
    <row r="72" spans="1:7" x14ac:dyDescent="0.25">
      <c r="A72" s="29" t="s">
        <v>1319</v>
      </c>
      <c r="B72" s="28">
        <f>AVERAGE(B61:B70)</f>
        <v>82.1</v>
      </c>
      <c r="C72" s="28">
        <f>AVERAGE(C61:C70)</f>
        <v>74.3</v>
      </c>
      <c r="D72" s="28">
        <f>AVERAGE(D61:D70)</f>
        <v>78</v>
      </c>
      <c r="E72" s="28">
        <f>AVERAGE(E61:E70)</f>
        <v>81.900000000000006</v>
      </c>
      <c r="F72" s="28">
        <f>AVERAGE(F61:F70)</f>
        <v>78.509999999999991</v>
      </c>
    </row>
    <row r="73" spans="1:7" x14ac:dyDescent="0.25">
      <c r="A73" s="29" t="s">
        <v>1322</v>
      </c>
      <c r="B73" s="28">
        <f>MAX(B61:B70)</f>
        <v>98</v>
      </c>
      <c r="C73" s="28">
        <f>MAX(C61:C70)</f>
        <v>98</v>
      </c>
      <c r="D73" s="28">
        <f>MAX(D61:D70)</f>
        <v>91</v>
      </c>
      <c r="E73" s="28">
        <f>MAX(E61:E70)</f>
        <v>100</v>
      </c>
      <c r="F73" s="28">
        <f>MAX(F61:F70)</f>
        <v>86.899999999999991</v>
      </c>
    </row>
    <row r="74" spans="1:7" x14ac:dyDescent="0.25">
      <c r="A74" s="29" t="s">
        <v>1321</v>
      </c>
      <c r="B74" s="28">
        <f>MIN(B61:B70)</f>
        <v>45</v>
      </c>
      <c r="C74" s="28">
        <f>MIN(C61:C70)</f>
        <v>59</v>
      </c>
      <c r="D74" s="28">
        <f>MIN(D61:D70)</f>
        <v>64</v>
      </c>
      <c r="E74" s="28">
        <f>MIN(E61:E70)</f>
        <v>52</v>
      </c>
      <c r="F74" s="28">
        <f>MIN(F61:F70)</f>
        <v>69.399999999999991</v>
      </c>
    </row>
    <row r="75" spans="1:7" x14ac:dyDescent="0.25">
      <c r="A75" s="26"/>
      <c r="B75" s="26"/>
      <c r="C75" s="26"/>
      <c r="D75" s="26"/>
      <c r="E75" s="26"/>
      <c r="F75" s="26"/>
    </row>
    <row r="76" spans="1:7" x14ac:dyDescent="0.25">
      <c r="A76" s="27" t="s">
        <v>1320</v>
      </c>
      <c r="B76" s="27" t="s">
        <v>1319</v>
      </c>
      <c r="C76" s="27"/>
      <c r="D76" s="27" t="s">
        <v>1318</v>
      </c>
      <c r="E76" s="27"/>
      <c r="F76" s="26"/>
      <c r="G76" t="s">
        <v>1317</v>
      </c>
    </row>
    <row r="77" spans="1:7" x14ac:dyDescent="0.25">
      <c r="A77" t="s">
        <v>1316</v>
      </c>
      <c r="B77" s="26">
        <f>AVERAGE(F15,F38,F61)</f>
        <v>82.333333333333329</v>
      </c>
      <c r="C77" s="26"/>
      <c r="D77" s="26">
        <f>SUMIF(B77:B86,"&gt;80")/2</f>
        <v>81.3</v>
      </c>
      <c r="E77" s="26"/>
      <c r="F77" s="26"/>
    </row>
    <row r="78" spans="1:7" x14ac:dyDescent="0.25">
      <c r="A78" t="s">
        <v>1315</v>
      </c>
      <c r="B78" s="26">
        <f>AVERAGE(F16,F39,F62)</f>
        <v>80.266666666666666</v>
      </c>
      <c r="C78" s="26"/>
      <c r="D78" s="27" t="s">
        <v>1314</v>
      </c>
      <c r="E78" s="27"/>
      <c r="F78" s="26"/>
    </row>
    <row r="79" spans="1:7" x14ac:dyDescent="0.25">
      <c r="A79" t="s">
        <v>1313</v>
      </c>
      <c r="B79" s="26">
        <f>AVERAGE(F17,F40,F63)</f>
        <v>78.783333333333331</v>
      </c>
      <c r="C79" s="26"/>
      <c r="D79" s="26">
        <f>SUMIF(B77:B86,"&lt;70")/1</f>
        <v>69.783333333333346</v>
      </c>
      <c r="E79" s="26"/>
      <c r="F79" s="26"/>
    </row>
    <row r="80" spans="1:7" x14ac:dyDescent="0.25">
      <c r="A80" t="s">
        <v>1312</v>
      </c>
      <c r="B80" s="26">
        <f>AVERAGE(F18,F41,F64)</f>
        <v>78.766666666666652</v>
      </c>
      <c r="C80" s="26"/>
      <c r="D80" s="26"/>
      <c r="E80" s="26"/>
      <c r="F80" s="26"/>
    </row>
    <row r="81" spans="1:6" x14ac:dyDescent="0.25">
      <c r="A81" t="s">
        <v>1311</v>
      </c>
      <c r="B81" s="26">
        <f>AVERAGE(F19,F42,F65)</f>
        <v>73.75</v>
      </c>
      <c r="C81" s="26"/>
      <c r="D81" s="26"/>
      <c r="E81" s="26"/>
      <c r="F81" s="26"/>
    </row>
    <row r="82" spans="1:6" x14ac:dyDescent="0.25">
      <c r="A82" t="s">
        <v>1310</v>
      </c>
      <c r="B82" s="26">
        <f>AVERAGE(F20,F43,F66)</f>
        <v>69.783333333333346</v>
      </c>
      <c r="C82" s="26"/>
      <c r="D82" s="26"/>
      <c r="E82" s="26"/>
      <c r="F82" s="26"/>
    </row>
    <row r="83" spans="1:6" x14ac:dyDescent="0.25">
      <c r="A83" t="s">
        <v>1309</v>
      </c>
      <c r="B83" s="26">
        <f>AVERAGE(F21,F44,F67)</f>
        <v>79.083333333333329</v>
      </c>
      <c r="C83" s="26"/>
      <c r="D83" s="26"/>
      <c r="E83" s="26"/>
      <c r="F83" s="26"/>
    </row>
    <row r="84" spans="1:6" x14ac:dyDescent="0.25">
      <c r="A84" t="s">
        <v>1308</v>
      </c>
      <c r="B84" s="26">
        <f>AVERAGE(F22,F45,F68)</f>
        <v>74.850000000000009</v>
      </c>
      <c r="C84" s="26"/>
      <c r="D84" s="26"/>
      <c r="E84" s="26"/>
      <c r="F84" s="26"/>
    </row>
    <row r="85" spans="1:6" x14ac:dyDescent="0.25">
      <c r="A85" t="s">
        <v>1307</v>
      </c>
      <c r="B85" s="26">
        <f>AVERAGE(F23,F46,F69)</f>
        <v>75.516666666666652</v>
      </c>
      <c r="C85" s="26"/>
      <c r="D85" s="26"/>
      <c r="E85" s="26"/>
      <c r="F85" s="26"/>
    </row>
    <row r="86" spans="1:6" x14ac:dyDescent="0.25">
      <c r="A86" t="s">
        <v>1306</v>
      </c>
      <c r="B86" s="26">
        <f>AVERAGE(F24,F47,F70)</f>
        <v>77.216666666666654</v>
      </c>
      <c r="C86" s="26"/>
      <c r="D86" s="26"/>
      <c r="E86" s="26"/>
      <c r="F86" s="26"/>
    </row>
    <row r="87" spans="1:6" x14ac:dyDescent="0.25">
      <c r="A87" s="26"/>
      <c r="B87" s="26"/>
      <c r="C87" s="26"/>
      <c r="D87" s="26"/>
      <c r="E87" s="26"/>
      <c r="F87" s="26"/>
    </row>
    <row r="88" spans="1:6" x14ac:dyDescent="0.25">
      <c r="A88" s="26"/>
      <c r="B88" s="26"/>
      <c r="C88" s="26"/>
      <c r="D88" s="26"/>
      <c r="E88" s="26"/>
      <c r="F88" s="26"/>
    </row>
    <row r="89" spans="1:6" x14ac:dyDescent="0.25">
      <c r="A89" s="26"/>
      <c r="B89" s="26"/>
      <c r="C89" s="26"/>
      <c r="D89" s="26"/>
      <c r="E89" s="26"/>
      <c r="F89" s="26"/>
    </row>
    <row r="90" spans="1:6" x14ac:dyDescent="0.25">
      <c r="A90" s="26"/>
      <c r="B90" s="26"/>
      <c r="C90" s="26"/>
      <c r="D90" s="26"/>
      <c r="E90" s="26"/>
      <c r="F90" s="26"/>
    </row>
    <row r="91" spans="1:6" x14ac:dyDescent="0.25">
      <c r="A91" s="26"/>
      <c r="B91" s="26"/>
      <c r="C91" s="26"/>
      <c r="D91" s="26"/>
      <c r="E91" s="26"/>
      <c r="F91" s="26"/>
    </row>
    <row r="92" spans="1:6" x14ac:dyDescent="0.25">
      <c r="A92" s="26"/>
      <c r="B92" s="26"/>
      <c r="C92" s="26"/>
      <c r="D92" s="26"/>
      <c r="E92" s="26"/>
      <c r="F92" s="26"/>
    </row>
    <row r="93" spans="1:6" x14ac:dyDescent="0.25">
      <c r="A93" s="26"/>
      <c r="B93" s="26"/>
      <c r="C93" s="26"/>
      <c r="D93" s="26"/>
      <c r="E93" s="26"/>
      <c r="F93" s="26"/>
    </row>
    <row r="94" spans="1:6" x14ac:dyDescent="0.25">
      <c r="A94" s="26"/>
      <c r="B94" s="26"/>
      <c r="C94" s="26"/>
      <c r="D94" s="26"/>
      <c r="E94" s="26"/>
      <c r="F94" s="26"/>
    </row>
    <row r="95" spans="1:6" x14ac:dyDescent="0.25">
      <c r="A95" s="26"/>
      <c r="B95" s="26"/>
      <c r="C95" s="26"/>
      <c r="D95" s="26"/>
      <c r="E95" s="26"/>
      <c r="F95" s="26"/>
    </row>
    <row r="96" spans="1:6" x14ac:dyDescent="0.25">
      <c r="A96" s="26"/>
      <c r="B96" s="26"/>
      <c r="C96" s="26"/>
      <c r="D96" s="26"/>
      <c r="E96" s="26"/>
      <c r="F96" s="26"/>
    </row>
    <row r="97" spans="1:6" x14ac:dyDescent="0.25">
      <c r="A97" s="26"/>
      <c r="B97" s="26"/>
      <c r="C97" s="26"/>
      <c r="D97" s="26"/>
      <c r="E97" s="26"/>
      <c r="F97" s="26"/>
    </row>
    <row r="98" spans="1:6" x14ac:dyDescent="0.25">
      <c r="A98" s="26"/>
      <c r="B98" s="26"/>
      <c r="C98" s="26"/>
      <c r="D98" s="26"/>
      <c r="E98" s="26"/>
      <c r="F98" s="26"/>
    </row>
    <row r="99" spans="1:6" x14ac:dyDescent="0.25">
      <c r="A99" s="26"/>
      <c r="B99" s="26"/>
      <c r="C99" s="26"/>
      <c r="D99" s="26"/>
      <c r="E99" s="26"/>
      <c r="F99" s="26"/>
    </row>
    <row r="100" spans="1:6" x14ac:dyDescent="0.25">
      <c r="A100" s="26"/>
      <c r="B100" s="26"/>
      <c r="C100" s="26"/>
      <c r="D100" s="26"/>
      <c r="E100" s="26"/>
      <c r="F100" s="26"/>
    </row>
    <row r="101" spans="1:6" x14ac:dyDescent="0.25">
      <c r="A101" s="26"/>
      <c r="B101" s="26"/>
      <c r="C101" s="26"/>
      <c r="D101" s="26"/>
      <c r="E101" s="26"/>
      <c r="F101" s="26"/>
    </row>
    <row r="102" spans="1:6" x14ac:dyDescent="0.25">
      <c r="A102" s="26"/>
      <c r="B102" s="26"/>
      <c r="C102" s="26"/>
      <c r="D102" s="26"/>
      <c r="E102" s="26"/>
      <c r="F102" s="26"/>
    </row>
    <row r="103" spans="1:6" x14ac:dyDescent="0.25">
      <c r="A103" s="26"/>
      <c r="B103" s="26"/>
      <c r="C103" s="26"/>
      <c r="D103" s="26"/>
      <c r="E103" s="26"/>
      <c r="F103" s="26"/>
    </row>
    <row r="104" spans="1:6" x14ac:dyDescent="0.25">
      <c r="A104" s="26"/>
      <c r="B104" s="26"/>
      <c r="C104" s="26"/>
      <c r="D104" s="26"/>
      <c r="E104" s="26"/>
      <c r="F104" s="26"/>
    </row>
    <row r="105" spans="1:6" x14ac:dyDescent="0.25">
      <c r="A105" s="26"/>
      <c r="B105" s="26"/>
      <c r="C105" s="26"/>
      <c r="D105" s="26"/>
      <c r="E105" s="26"/>
      <c r="F105" s="26"/>
    </row>
    <row r="106" spans="1:6" x14ac:dyDescent="0.25">
      <c r="A106" s="26"/>
      <c r="B106" s="26"/>
      <c r="C106" s="26"/>
      <c r="D106" s="26"/>
      <c r="E106" s="26"/>
      <c r="F106" s="26"/>
    </row>
    <row r="107" spans="1:6" x14ac:dyDescent="0.25">
      <c r="A107" s="26"/>
      <c r="B107" s="26"/>
      <c r="C107" s="26"/>
      <c r="D107" s="26"/>
      <c r="E107" s="26"/>
      <c r="F107" s="26"/>
    </row>
    <row r="108" spans="1:6" x14ac:dyDescent="0.25">
      <c r="A108" s="26"/>
      <c r="B108" s="26"/>
      <c r="C108" s="26"/>
      <c r="D108" s="26"/>
      <c r="E108" s="26"/>
      <c r="F108" s="26"/>
    </row>
    <row r="109" spans="1:6" x14ac:dyDescent="0.25">
      <c r="A109" s="26"/>
      <c r="B109" s="26"/>
      <c r="C109" s="26"/>
      <c r="D109" s="26"/>
      <c r="E109" s="26"/>
      <c r="F109" s="26"/>
    </row>
    <row r="110" spans="1:6" x14ac:dyDescent="0.25">
      <c r="A110" s="26"/>
      <c r="B110" s="26"/>
      <c r="C110" s="26"/>
      <c r="D110" s="26"/>
      <c r="E110" s="26"/>
      <c r="F110" s="26"/>
    </row>
    <row r="111" spans="1:6" x14ac:dyDescent="0.25">
      <c r="A111" s="26"/>
      <c r="B111" s="26"/>
      <c r="C111" s="26"/>
      <c r="D111" s="26"/>
      <c r="E111" s="26"/>
      <c r="F111" s="26"/>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B30"/>
  <sheetViews>
    <sheetView showRuler="0" zoomScale="150" zoomScaleNormal="150" zoomScalePageLayoutView="150" workbookViewId="0">
      <selection activeCell="D19" sqref="D19"/>
    </sheetView>
  </sheetViews>
  <sheetFormatPr defaultColWidth="12.5703125" defaultRowHeight="15.75" x14ac:dyDescent="0.25"/>
  <cols>
    <col min="1" max="1" width="13.140625" style="8" customWidth="1"/>
    <col min="2" max="2" width="41.140625" style="8" customWidth="1"/>
    <col min="3" max="16384" width="12.5703125" style="8"/>
  </cols>
  <sheetData>
    <row r="1" spans="1:2" x14ac:dyDescent="0.25">
      <c r="A1" s="22" t="s">
        <v>1305</v>
      </c>
      <c r="B1" s="22" t="s">
        <v>1304</v>
      </c>
    </row>
    <row r="2" spans="1:2" x14ac:dyDescent="0.25">
      <c r="A2" s="22">
        <v>1</v>
      </c>
      <c r="B2" s="25" t="s">
        <v>1303</v>
      </c>
    </row>
    <row r="3" spans="1:2" x14ac:dyDescent="0.25">
      <c r="A3" s="22">
        <v>2</v>
      </c>
      <c r="B3" s="25" t="s">
        <v>1302</v>
      </c>
    </row>
    <row r="4" spans="1:2" x14ac:dyDescent="0.25">
      <c r="A4" s="22">
        <v>3</v>
      </c>
      <c r="B4" s="25" t="s">
        <v>1301</v>
      </c>
    </row>
    <row r="5" spans="1:2" x14ac:dyDescent="0.25">
      <c r="A5" s="22">
        <v>4</v>
      </c>
      <c r="B5" s="25" t="s">
        <v>1300</v>
      </c>
    </row>
    <row r="6" spans="1:2" x14ac:dyDescent="0.25">
      <c r="A6" s="22">
        <v>5</v>
      </c>
      <c r="B6" s="25" t="s">
        <v>1299</v>
      </c>
    </row>
    <row r="7" spans="1:2" x14ac:dyDescent="0.25">
      <c r="A7" s="22">
        <v>6</v>
      </c>
      <c r="B7" s="25" t="s">
        <v>1298</v>
      </c>
    </row>
    <row r="8" spans="1:2" x14ac:dyDescent="0.25">
      <c r="A8" s="22">
        <v>7</v>
      </c>
      <c r="B8" s="25" t="s">
        <v>1297</v>
      </c>
    </row>
    <row r="9" spans="1:2" x14ac:dyDescent="0.25">
      <c r="A9" s="22">
        <v>8</v>
      </c>
      <c r="B9" s="25" t="s">
        <v>1296</v>
      </c>
    </row>
    <row r="10" spans="1:2" x14ac:dyDescent="0.25">
      <c r="A10" s="22">
        <v>9</v>
      </c>
      <c r="B10" s="25" t="s">
        <v>1295</v>
      </c>
    </row>
    <row r="11" spans="1:2" x14ac:dyDescent="0.25">
      <c r="A11" s="22">
        <v>10</v>
      </c>
      <c r="B11" s="25" t="s">
        <v>1294</v>
      </c>
    </row>
    <row r="12" spans="1:2" x14ac:dyDescent="0.25">
      <c r="A12" s="22">
        <v>11</v>
      </c>
      <c r="B12" s="25" t="s">
        <v>1293</v>
      </c>
    </row>
    <row r="13" spans="1:2" x14ac:dyDescent="0.25">
      <c r="A13" s="22">
        <v>12</v>
      </c>
      <c r="B13" s="25" t="s">
        <v>1292</v>
      </c>
    </row>
    <row r="14" spans="1:2" x14ac:dyDescent="0.25">
      <c r="A14" s="22">
        <v>13</v>
      </c>
      <c r="B14" s="25" t="s">
        <v>1291</v>
      </c>
    </row>
    <row r="15" spans="1:2" x14ac:dyDescent="0.25">
      <c r="A15" s="22">
        <v>14</v>
      </c>
      <c r="B15" s="25" t="s">
        <v>1290</v>
      </c>
    </row>
    <row r="16" spans="1:2" x14ac:dyDescent="0.25">
      <c r="A16" s="22">
        <v>15</v>
      </c>
      <c r="B16" s="25" t="s">
        <v>1289</v>
      </c>
    </row>
    <row r="17" spans="1:2" x14ac:dyDescent="0.25">
      <c r="A17" s="22">
        <v>16</v>
      </c>
      <c r="B17" s="25" t="s">
        <v>1288</v>
      </c>
    </row>
    <row r="18" spans="1:2" x14ac:dyDescent="0.25">
      <c r="A18" s="22">
        <v>17</v>
      </c>
      <c r="B18" s="25" t="s">
        <v>1287</v>
      </c>
    </row>
    <row r="19" spans="1:2" x14ac:dyDescent="0.25">
      <c r="A19" s="22">
        <v>18</v>
      </c>
      <c r="B19" s="25" t="s">
        <v>1286</v>
      </c>
    </row>
    <row r="20" spans="1:2" x14ac:dyDescent="0.25">
      <c r="A20" s="22">
        <v>19</v>
      </c>
      <c r="B20" s="25" t="s">
        <v>1285</v>
      </c>
    </row>
    <row r="21" spans="1:2" x14ac:dyDescent="0.25">
      <c r="A21" s="22">
        <v>20</v>
      </c>
      <c r="B21" s="25" t="s">
        <v>1284</v>
      </c>
    </row>
    <row r="22" spans="1:2" x14ac:dyDescent="0.25">
      <c r="A22" s="22">
        <v>21</v>
      </c>
      <c r="B22" s="25" t="s">
        <v>1283</v>
      </c>
    </row>
    <row r="23" spans="1:2" x14ac:dyDescent="0.25">
      <c r="A23" s="22">
        <v>22</v>
      </c>
      <c r="B23" s="25" t="s">
        <v>1282</v>
      </c>
    </row>
    <row r="24" spans="1:2" x14ac:dyDescent="0.25">
      <c r="A24" s="22">
        <v>23</v>
      </c>
      <c r="B24" s="25" t="s">
        <v>1281</v>
      </c>
    </row>
    <row r="25" spans="1:2" x14ac:dyDescent="0.25">
      <c r="A25" s="22">
        <v>24</v>
      </c>
      <c r="B25" s="25" t="s">
        <v>1280</v>
      </c>
    </row>
    <row r="26" spans="1:2" x14ac:dyDescent="0.25">
      <c r="A26" s="22">
        <v>25</v>
      </c>
      <c r="B26" s="25" t="s">
        <v>1279</v>
      </c>
    </row>
    <row r="27" spans="1:2" x14ac:dyDescent="0.25">
      <c r="A27" s="22">
        <v>26</v>
      </c>
      <c r="B27" s="25" t="s">
        <v>1278</v>
      </c>
    </row>
    <row r="28" spans="1:2" x14ac:dyDescent="0.25">
      <c r="A28" s="22">
        <v>27</v>
      </c>
      <c r="B28" s="25" t="s">
        <v>1277</v>
      </c>
    </row>
    <row r="29" spans="1:2" x14ac:dyDescent="0.25">
      <c r="A29" s="24">
        <v>28</v>
      </c>
      <c r="B29" s="23" t="s">
        <v>1276</v>
      </c>
    </row>
    <row r="30" spans="1:2" x14ac:dyDescent="0.25">
      <c r="A30" s="22" t="s">
        <v>1275</v>
      </c>
      <c r="B30" s="21">
        <f>COUNT(A2:A29)</f>
        <v>28</v>
      </c>
    </row>
  </sheetData>
  <pageMargins left="0.75" right="0.75" top="1" bottom="1" header="0.5" footer="0.5"/>
  <pageSetup orientation="portrait" horizontalDpi="4294967292" verticalDpi="429496729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L60"/>
  <sheetViews>
    <sheetView showRuler="0" zoomScale="125" zoomScaleNormal="125" zoomScalePageLayoutView="125" workbookViewId="0">
      <selection activeCell="E61" sqref="E61"/>
    </sheetView>
  </sheetViews>
  <sheetFormatPr defaultColWidth="12.5703125" defaultRowHeight="15.75" x14ac:dyDescent="0.25"/>
  <cols>
    <col min="1" max="4" width="12.5703125" style="8"/>
    <col min="5" max="5" width="14.85546875" style="8" customWidth="1"/>
    <col min="6" max="6" width="13.85546875" style="8" customWidth="1"/>
    <col min="7" max="11" width="12.5703125" style="8"/>
    <col min="12" max="12" width="20" style="8" customWidth="1"/>
    <col min="13" max="16384" width="12.5703125" style="8"/>
  </cols>
  <sheetData>
    <row r="1" spans="1:12" x14ac:dyDescent="0.25">
      <c r="A1" s="8" t="s">
        <v>1274</v>
      </c>
      <c r="B1" s="8" t="s">
        <v>1273</v>
      </c>
      <c r="C1" s="8" t="s">
        <v>1272</v>
      </c>
      <c r="D1" s="8" t="s">
        <v>1271</v>
      </c>
      <c r="E1" s="8" t="s">
        <v>1270</v>
      </c>
      <c r="F1" s="8" t="s">
        <v>1269</v>
      </c>
      <c r="G1" s="8" t="s">
        <v>1268</v>
      </c>
      <c r="H1" s="8" t="s">
        <v>1267</v>
      </c>
      <c r="I1" s="8" t="s">
        <v>1266</v>
      </c>
      <c r="J1" s="8" t="s">
        <v>1265</v>
      </c>
      <c r="K1" s="8" t="s">
        <v>1264</v>
      </c>
      <c r="L1" s="8" t="s">
        <v>1263</v>
      </c>
    </row>
    <row r="2" spans="1:12" x14ac:dyDescent="0.25">
      <c r="A2" s="8">
        <v>3698101</v>
      </c>
      <c r="B2" s="8" t="s">
        <v>1258</v>
      </c>
      <c r="C2" s="8" t="s">
        <v>1245</v>
      </c>
      <c r="D2" s="8" t="s">
        <v>1192</v>
      </c>
      <c r="E2" s="8" t="s">
        <v>1191</v>
      </c>
      <c r="F2" s="8" t="s">
        <v>1190</v>
      </c>
      <c r="G2" s="8" t="s">
        <v>1197</v>
      </c>
      <c r="H2" s="8">
        <v>1</v>
      </c>
      <c r="I2" s="8" t="s">
        <v>1219</v>
      </c>
      <c r="J2" s="8" t="s">
        <v>1255</v>
      </c>
      <c r="K2" s="8" t="s">
        <v>1262</v>
      </c>
      <c r="L2" s="8" t="s">
        <v>1261</v>
      </c>
    </row>
    <row r="3" spans="1:12" x14ac:dyDescent="0.25">
      <c r="A3" s="8">
        <v>3698401</v>
      </c>
      <c r="B3" s="8" t="s">
        <v>1257</v>
      </c>
      <c r="C3" s="8" t="s">
        <v>1245</v>
      </c>
      <c r="D3" s="8" t="s">
        <v>1192</v>
      </c>
      <c r="E3" s="8" t="s">
        <v>1191</v>
      </c>
      <c r="F3" s="8" t="s">
        <v>1190</v>
      </c>
      <c r="G3" s="8" t="s">
        <v>1247</v>
      </c>
      <c r="H3" s="8">
        <v>1</v>
      </c>
      <c r="I3" s="8" t="s">
        <v>1214</v>
      </c>
      <c r="J3" s="8" t="s">
        <v>1253</v>
      </c>
      <c r="K3" s="8" t="s">
        <v>1242</v>
      </c>
    </row>
    <row r="4" spans="1:12" x14ac:dyDescent="0.25">
      <c r="A4" s="8">
        <v>3698402</v>
      </c>
      <c r="B4" s="8" t="s">
        <v>1256</v>
      </c>
      <c r="C4" s="8" t="s">
        <v>1245</v>
      </c>
      <c r="D4" s="8" t="s">
        <v>1192</v>
      </c>
      <c r="E4" s="8" t="s">
        <v>1191</v>
      </c>
      <c r="F4" s="8" t="s">
        <v>1190</v>
      </c>
      <c r="G4" s="8" t="s">
        <v>1244</v>
      </c>
      <c r="H4" s="8">
        <v>1</v>
      </c>
      <c r="I4" s="8" t="s">
        <v>1214</v>
      </c>
      <c r="J4" s="8" t="s">
        <v>1253</v>
      </c>
      <c r="K4" s="8" t="s">
        <v>1242</v>
      </c>
    </row>
    <row r="5" spans="1:12" x14ac:dyDescent="0.25">
      <c r="A5" s="8">
        <v>3699102</v>
      </c>
      <c r="B5" s="8" t="s">
        <v>1258</v>
      </c>
      <c r="C5" s="8" t="s">
        <v>1245</v>
      </c>
      <c r="D5" s="8" t="s">
        <v>1192</v>
      </c>
      <c r="E5" s="8" t="s">
        <v>1191</v>
      </c>
      <c r="F5" s="8" t="s">
        <v>1190</v>
      </c>
      <c r="G5" s="8" t="s">
        <v>1197</v>
      </c>
      <c r="H5" s="8">
        <v>2</v>
      </c>
      <c r="I5" s="8" t="s">
        <v>1219</v>
      </c>
      <c r="J5" s="8" t="s">
        <v>1253</v>
      </c>
      <c r="K5" s="8" t="s">
        <v>1249</v>
      </c>
      <c r="L5" s="8" t="s">
        <v>1212</v>
      </c>
    </row>
    <row r="6" spans="1:12" x14ac:dyDescent="0.25">
      <c r="A6" s="8">
        <v>3699401</v>
      </c>
      <c r="B6" s="8" t="s">
        <v>1257</v>
      </c>
      <c r="C6" s="8" t="s">
        <v>1245</v>
      </c>
      <c r="D6" s="8" t="s">
        <v>1192</v>
      </c>
      <c r="E6" s="8" t="s">
        <v>1191</v>
      </c>
      <c r="F6" s="8" t="s">
        <v>1190</v>
      </c>
      <c r="G6" s="8" t="s">
        <v>1247</v>
      </c>
      <c r="H6" s="8">
        <v>2</v>
      </c>
      <c r="I6" s="8" t="s">
        <v>1207</v>
      </c>
      <c r="J6" s="8" t="s">
        <v>1253</v>
      </c>
      <c r="K6" s="8" t="s">
        <v>1242</v>
      </c>
    </row>
    <row r="7" spans="1:12" x14ac:dyDescent="0.25">
      <c r="A7" s="8">
        <v>3699402</v>
      </c>
      <c r="B7" s="8" t="s">
        <v>1256</v>
      </c>
      <c r="C7" s="8" t="s">
        <v>1245</v>
      </c>
      <c r="D7" s="8" t="s">
        <v>1192</v>
      </c>
      <c r="E7" s="8" t="s">
        <v>1191</v>
      </c>
      <c r="F7" s="8" t="s">
        <v>1190</v>
      </c>
      <c r="G7" s="8" t="s">
        <v>1244</v>
      </c>
      <c r="H7" s="8">
        <v>2</v>
      </c>
      <c r="I7" s="8" t="s">
        <v>1207</v>
      </c>
      <c r="J7" s="8" t="s">
        <v>1253</v>
      </c>
      <c r="K7" s="8" t="s">
        <v>1242</v>
      </c>
    </row>
    <row r="8" spans="1:12" x14ac:dyDescent="0.25">
      <c r="A8" s="8">
        <v>3700103</v>
      </c>
      <c r="B8" s="8" t="s">
        <v>1258</v>
      </c>
      <c r="C8" s="8" t="s">
        <v>1245</v>
      </c>
      <c r="D8" s="8" t="s">
        <v>1192</v>
      </c>
      <c r="E8" s="8" t="s">
        <v>1191</v>
      </c>
      <c r="F8" s="8" t="s">
        <v>1190</v>
      </c>
      <c r="G8" s="8" t="s">
        <v>1197</v>
      </c>
      <c r="H8" s="8">
        <v>3</v>
      </c>
      <c r="I8" s="8" t="s">
        <v>1203</v>
      </c>
      <c r="J8" s="8" t="s">
        <v>1253</v>
      </c>
      <c r="K8" s="8" t="s">
        <v>1249</v>
      </c>
      <c r="L8" s="8" t="s">
        <v>1261</v>
      </c>
    </row>
    <row r="9" spans="1:12" x14ac:dyDescent="0.25">
      <c r="A9" s="8">
        <v>3700401</v>
      </c>
      <c r="B9" s="8" t="s">
        <v>1257</v>
      </c>
      <c r="C9" s="8" t="s">
        <v>1245</v>
      </c>
      <c r="D9" s="8" t="s">
        <v>1192</v>
      </c>
      <c r="E9" s="8" t="s">
        <v>1191</v>
      </c>
      <c r="F9" s="8" t="s">
        <v>1190</v>
      </c>
      <c r="G9" s="8" t="s">
        <v>1247</v>
      </c>
      <c r="H9" s="8">
        <v>3</v>
      </c>
      <c r="I9" s="8" t="s">
        <v>1219</v>
      </c>
      <c r="J9" s="8" t="s">
        <v>1253</v>
      </c>
      <c r="K9" s="8" t="s">
        <v>1242</v>
      </c>
    </row>
    <row r="10" spans="1:12" x14ac:dyDescent="0.25">
      <c r="A10" s="8">
        <v>3700402</v>
      </c>
      <c r="B10" s="8" t="s">
        <v>1256</v>
      </c>
      <c r="C10" s="8" t="s">
        <v>1245</v>
      </c>
      <c r="D10" s="8" t="s">
        <v>1192</v>
      </c>
      <c r="E10" s="8" t="s">
        <v>1191</v>
      </c>
      <c r="F10" s="8" t="s">
        <v>1190</v>
      </c>
      <c r="G10" s="8" t="s">
        <v>1244</v>
      </c>
      <c r="H10" s="8">
        <v>3</v>
      </c>
      <c r="I10" s="8" t="s">
        <v>1219</v>
      </c>
      <c r="J10" s="8" t="s">
        <v>1253</v>
      </c>
      <c r="K10" s="8" t="s">
        <v>1242</v>
      </c>
    </row>
    <row r="11" spans="1:12" x14ac:dyDescent="0.25">
      <c r="A11" s="8">
        <v>3701104</v>
      </c>
      <c r="B11" s="8" t="s">
        <v>1258</v>
      </c>
      <c r="C11" s="8" t="s">
        <v>1245</v>
      </c>
      <c r="D11" s="8" t="s">
        <v>1192</v>
      </c>
      <c r="E11" s="8" t="s">
        <v>1191</v>
      </c>
      <c r="F11" s="8" t="s">
        <v>1190</v>
      </c>
      <c r="G11" s="8" t="s">
        <v>1197</v>
      </c>
      <c r="H11" s="8">
        <v>4</v>
      </c>
      <c r="I11" s="8" t="s">
        <v>1196</v>
      </c>
      <c r="J11" s="8" t="s">
        <v>1254</v>
      </c>
      <c r="K11" s="8" t="s">
        <v>1260</v>
      </c>
      <c r="L11" s="8" t="s">
        <v>1208</v>
      </c>
    </row>
    <row r="12" spans="1:12" x14ac:dyDescent="0.25">
      <c r="A12" s="8">
        <v>3701401</v>
      </c>
      <c r="B12" s="8" t="s">
        <v>1257</v>
      </c>
      <c r="C12" s="8" t="s">
        <v>1245</v>
      </c>
      <c r="D12" s="8" t="s">
        <v>1192</v>
      </c>
      <c r="E12" s="8" t="s">
        <v>1191</v>
      </c>
      <c r="F12" s="8" t="s">
        <v>1190</v>
      </c>
      <c r="G12" s="8" t="s">
        <v>1247</v>
      </c>
      <c r="H12" s="8">
        <v>4</v>
      </c>
      <c r="I12" s="8" t="s">
        <v>1203</v>
      </c>
      <c r="J12" s="8" t="s">
        <v>1259</v>
      </c>
      <c r="K12" s="8" t="s">
        <v>1242</v>
      </c>
    </row>
    <row r="13" spans="1:12" x14ac:dyDescent="0.25">
      <c r="A13" s="8">
        <v>3701402</v>
      </c>
      <c r="B13" s="8" t="s">
        <v>1256</v>
      </c>
      <c r="C13" s="8" t="s">
        <v>1245</v>
      </c>
      <c r="D13" s="8" t="s">
        <v>1192</v>
      </c>
      <c r="E13" s="8" t="s">
        <v>1191</v>
      </c>
      <c r="F13" s="8" t="s">
        <v>1190</v>
      </c>
      <c r="G13" s="8" t="s">
        <v>1244</v>
      </c>
      <c r="H13" s="8">
        <v>4</v>
      </c>
      <c r="I13" s="8" t="s">
        <v>1203</v>
      </c>
      <c r="J13" s="8" t="s">
        <v>1259</v>
      </c>
      <c r="K13" s="8" t="s">
        <v>1242</v>
      </c>
    </row>
    <row r="14" spans="1:12" x14ac:dyDescent="0.25">
      <c r="A14" s="8">
        <v>3702105</v>
      </c>
      <c r="B14" s="8" t="s">
        <v>1258</v>
      </c>
      <c r="C14" s="8" t="s">
        <v>1245</v>
      </c>
      <c r="D14" s="8" t="s">
        <v>1192</v>
      </c>
      <c r="E14" s="8" t="s">
        <v>1191</v>
      </c>
      <c r="F14" s="8" t="s">
        <v>1190</v>
      </c>
      <c r="G14" s="8" t="s">
        <v>1197</v>
      </c>
      <c r="H14" s="8">
        <v>5</v>
      </c>
      <c r="I14" s="8" t="s">
        <v>1196</v>
      </c>
      <c r="J14" s="8" t="s">
        <v>1243</v>
      </c>
      <c r="K14" s="8" t="s">
        <v>1252</v>
      </c>
      <c r="L14" s="8" t="s">
        <v>1235</v>
      </c>
    </row>
    <row r="15" spans="1:12" x14ac:dyDescent="0.25">
      <c r="A15" s="8">
        <v>3702401</v>
      </c>
      <c r="B15" s="8" t="s">
        <v>1257</v>
      </c>
      <c r="C15" s="8" t="s">
        <v>1245</v>
      </c>
      <c r="D15" s="8" t="s">
        <v>1192</v>
      </c>
      <c r="E15" s="8" t="s">
        <v>1191</v>
      </c>
      <c r="F15" s="8" t="s">
        <v>1190</v>
      </c>
      <c r="G15" s="8" t="s">
        <v>1247</v>
      </c>
      <c r="H15" s="8">
        <v>5</v>
      </c>
      <c r="I15" s="8" t="s">
        <v>1207</v>
      </c>
      <c r="J15" s="8" t="s">
        <v>1243</v>
      </c>
      <c r="K15" s="8" t="s">
        <v>1242</v>
      </c>
    </row>
    <row r="16" spans="1:12" x14ac:dyDescent="0.25">
      <c r="A16" s="8">
        <v>3702402</v>
      </c>
      <c r="B16" s="8" t="s">
        <v>1256</v>
      </c>
      <c r="C16" s="8" t="s">
        <v>1245</v>
      </c>
      <c r="D16" s="8" t="s">
        <v>1192</v>
      </c>
      <c r="E16" s="8" t="s">
        <v>1191</v>
      </c>
      <c r="F16" s="8" t="s">
        <v>1190</v>
      </c>
      <c r="G16" s="8" t="s">
        <v>1244</v>
      </c>
      <c r="H16" s="8">
        <v>5</v>
      </c>
      <c r="I16" s="8" t="s">
        <v>1207</v>
      </c>
      <c r="J16" s="8" t="s">
        <v>1243</v>
      </c>
      <c r="K16" s="8" t="s">
        <v>1242</v>
      </c>
    </row>
    <row r="17" spans="1:12" x14ac:dyDescent="0.25">
      <c r="A17" s="8">
        <v>3703106</v>
      </c>
      <c r="B17" s="8" t="s">
        <v>1258</v>
      </c>
      <c r="C17" s="8" t="s">
        <v>1245</v>
      </c>
      <c r="D17" s="8" t="s">
        <v>1192</v>
      </c>
      <c r="E17" s="8" t="s">
        <v>1191</v>
      </c>
      <c r="F17" s="8" t="s">
        <v>1190</v>
      </c>
      <c r="G17" s="8" t="s">
        <v>1197</v>
      </c>
      <c r="H17" s="8">
        <v>6</v>
      </c>
      <c r="I17" s="8" t="s">
        <v>1203</v>
      </c>
      <c r="J17" s="8" t="s">
        <v>1243</v>
      </c>
      <c r="K17" s="8" t="s">
        <v>1252</v>
      </c>
      <c r="L17" s="8" t="s">
        <v>1235</v>
      </c>
    </row>
    <row r="18" spans="1:12" x14ac:dyDescent="0.25">
      <c r="A18" s="8">
        <v>3703401</v>
      </c>
      <c r="B18" s="8" t="s">
        <v>1257</v>
      </c>
      <c r="C18" s="8" t="s">
        <v>1245</v>
      </c>
      <c r="D18" s="8" t="s">
        <v>1192</v>
      </c>
      <c r="E18" s="8" t="s">
        <v>1191</v>
      </c>
      <c r="F18" s="8" t="s">
        <v>1190</v>
      </c>
      <c r="G18" s="8" t="s">
        <v>1247</v>
      </c>
      <c r="H18" s="8">
        <v>6</v>
      </c>
      <c r="I18" s="8" t="s">
        <v>1203</v>
      </c>
      <c r="J18" s="8" t="s">
        <v>1250</v>
      </c>
      <c r="K18" s="8" t="s">
        <v>1242</v>
      </c>
    </row>
    <row r="19" spans="1:12" x14ac:dyDescent="0.25">
      <c r="A19" s="8">
        <v>3703402</v>
      </c>
      <c r="B19" s="8" t="s">
        <v>1256</v>
      </c>
      <c r="C19" s="8" t="s">
        <v>1245</v>
      </c>
      <c r="D19" s="8" t="s">
        <v>1192</v>
      </c>
      <c r="E19" s="8" t="s">
        <v>1191</v>
      </c>
      <c r="F19" s="8" t="s">
        <v>1190</v>
      </c>
      <c r="G19" s="8" t="s">
        <v>1244</v>
      </c>
      <c r="H19" s="8">
        <v>6</v>
      </c>
      <c r="I19" s="8" t="s">
        <v>1203</v>
      </c>
      <c r="J19" s="8" t="s">
        <v>1250</v>
      </c>
      <c r="K19" s="8" t="s">
        <v>1242</v>
      </c>
    </row>
    <row r="20" spans="1:12" x14ac:dyDescent="0.25">
      <c r="A20" s="8">
        <v>3705101</v>
      </c>
      <c r="B20" s="8" t="s">
        <v>1251</v>
      </c>
      <c r="C20" s="8" t="s">
        <v>1245</v>
      </c>
      <c r="D20" s="8" t="s">
        <v>1187</v>
      </c>
      <c r="E20" s="8" t="s">
        <v>1186</v>
      </c>
      <c r="F20" s="8" t="s">
        <v>1185</v>
      </c>
      <c r="G20" s="8" t="s">
        <v>1197</v>
      </c>
      <c r="H20" s="8">
        <v>1</v>
      </c>
      <c r="I20" s="8" t="s">
        <v>1203</v>
      </c>
      <c r="J20" s="8" t="s">
        <v>1253</v>
      </c>
      <c r="K20" s="8" t="s">
        <v>1249</v>
      </c>
      <c r="L20" s="8" t="s">
        <v>1212</v>
      </c>
    </row>
    <row r="21" spans="1:12" x14ac:dyDescent="0.25">
      <c r="A21" s="8">
        <v>3705401</v>
      </c>
      <c r="B21" s="8" t="s">
        <v>1248</v>
      </c>
      <c r="C21" s="8" t="s">
        <v>1245</v>
      </c>
      <c r="D21" s="8" t="s">
        <v>1187</v>
      </c>
      <c r="E21" s="8" t="s">
        <v>1186</v>
      </c>
      <c r="F21" s="8" t="s">
        <v>1185</v>
      </c>
      <c r="G21" s="8" t="s">
        <v>1247</v>
      </c>
      <c r="H21" s="8">
        <v>1</v>
      </c>
      <c r="I21" s="8" t="s">
        <v>1196</v>
      </c>
      <c r="J21" s="8" t="s">
        <v>1253</v>
      </c>
      <c r="K21" s="8" t="s">
        <v>1242</v>
      </c>
    </row>
    <row r="22" spans="1:12" x14ac:dyDescent="0.25">
      <c r="A22" s="8">
        <v>3705402</v>
      </c>
      <c r="B22" s="8" t="s">
        <v>1246</v>
      </c>
      <c r="C22" s="8" t="s">
        <v>1245</v>
      </c>
      <c r="D22" s="8" t="s">
        <v>1187</v>
      </c>
      <c r="E22" s="8" t="s">
        <v>1186</v>
      </c>
      <c r="F22" s="8" t="s">
        <v>1185</v>
      </c>
      <c r="G22" s="8" t="s">
        <v>1244</v>
      </c>
      <c r="H22" s="8">
        <v>1</v>
      </c>
      <c r="I22" s="8" t="s">
        <v>1196</v>
      </c>
      <c r="J22" s="8" t="s">
        <v>1253</v>
      </c>
      <c r="K22" s="8" t="s">
        <v>1242</v>
      </c>
    </row>
    <row r="23" spans="1:12" x14ac:dyDescent="0.25">
      <c r="A23" s="8">
        <v>3706102</v>
      </c>
      <c r="B23" s="8" t="s">
        <v>1251</v>
      </c>
      <c r="C23" s="8" t="s">
        <v>1245</v>
      </c>
      <c r="D23" s="8" t="s">
        <v>1187</v>
      </c>
      <c r="E23" s="8" t="s">
        <v>1186</v>
      </c>
      <c r="F23" s="8" t="s">
        <v>1185</v>
      </c>
      <c r="G23" s="8" t="s">
        <v>1197</v>
      </c>
      <c r="H23" s="8">
        <v>2</v>
      </c>
      <c r="I23" s="8" t="s">
        <v>1219</v>
      </c>
      <c r="J23" s="8" t="s">
        <v>1255</v>
      </c>
      <c r="K23" s="8" t="s">
        <v>1249</v>
      </c>
      <c r="L23" s="8" t="s">
        <v>1212</v>
      </c>
    </row>
    <row r="24" spans="1:12" x14ac:dyDescent="0.25">
      <c r="A24" s="8">
        <v>3706401</v>
      </c>
      <c r="B24" s="8" t="s">
        <v>1248</v>
      </c>
      <c r="C24" s="8" t="s">
        <v>1245</v>
      </c>
      <c r="D24" s="8" t="s">
        <v>1187</v>
      </c>
      <c r="E24" s="8" t="s">
        <v>1186</v>
      </c>
      <c r="F24" s="8" t="s">
        <v>1185</v>
      </c>
      <c r="G24" s="8" t="s">
        <v>1247</v>
      </c>
      <c r="H24" s="8">
        <v>2</v>
      </c>
      <c r="I24" s="8" t="s">
        <v>1214</v>
      </c>
      <c r="J24" s="8" t="s">
        <v>1254</v>
      </c>
      <c r="K24" s="8" t="s">
        <v>1242</v>
      </c>
    </row>
    <row r="25" spans="1:12" x14ac:dyDescent="0.25">
      <c r="A25" s="8">
        <v>3706402</v>
      </c>
      <c r="B25" s="8" t="s">
        <v>1246</v>
      </c>
      <c r="C25" s="8" t="s">
        <v>1245</v>
      </c>
      <c r="D25" s="8" t="s">
        <v>1187</v>
      </c>
      <c r="E25" s="8" t="s">
        <v>1186</v>
      </c>
      <c r="F25" s="8" t="s">
        <v>1185</v>
      </c>
      <c r="G25" s="8" t="s">
        <v>1244</v>
      </c>
      <c r="H25" s="8">
        <v>2</v>
      </c>
      <c r="I25" s="8" t="s">
        <v>1214</v>
      </c>
      <c r="J25" s="8" t="s">
        <v>1254</v>
      </c>
      <c r="K25" s="8" t="s">
        <v>1242</v>
      </c>
    </row>
    <row r="26" spans="1:12" x14ac:dyDescent="0.25">
      <c r="A26" s="8">
        <v>3707103</v>
      </c>
      <c r="B26" s="8" t="s">
        <v>1251</v>
      </c>
      <c r="C26" s="8" t="s">
        <v>1245</v>
      </c>
      <c r="D26" s="8" t="s">
        <v>1187</v>
      </c>
      <c r="E26" s="8" t="s">
        <v>1186</v>
      </c>
      <c r="F26" s="8" t="s">
        <v>1185</v>
      </c>
      <c r="G26" s="8" t="s">
        <v>1197</v>
      </c>
      <c r="H26" s="8">
        <v>3</v>
      </c>
      <c r="I26" s="8" t="s">
        <v>1219</v>
      </c>
      <c r="J26" s="8" t="s">
        <v>1253</v>
      </c>
      <c r="K26" s="8" t="s">
        <v>1249</v>
      </c>
      <c r="L26" s="8" t="s">
        <v>1208</v>
      </c>
    </row>
    <row r="27" spans="1:12" x14ac:dyDescent="0.25">
      <c r="A27" s="8">
        <v>3707401</v>
      </c>
      <c r="B27" s="8" t="s">
        <v>1248</v>
      </c>
      <c r="C27" s="8" t="s">
        <v>1245</v>
      </c>
      <c r="D27" s="8" t="s">
        <v>1187</v>
      </c>
      <c r="E27" s="8" t="s">
        <v>1186</v>
      </c>
      <c r="F27" s="8" t="s">
        <v>1185</v>
      </c>
      <c r="G27" s="8" t="s">
        <v>1247</v>
      </c>
      <c r="H27" s="8">
        <v>3</v>
      </c>
      <c r="I27" s="8" t="s">
        <v>1214</v>
      </c>
      <c r="J27" s="8" t="s">
        <v>1253</v>
      </c>
      <c r="K27" s="8" t="s">
        <v>1242</v>
      </c>
    </row>
    <row r="28" spans="1:12" x14ac:dyDescent="0.25">
      <c r="A28" s="8">
        <v>3707402</v>
      </c>
      <c r="B28" s="8" t="s">
        <v>1246</v>
      </c>
      <c r="C28" s="8" t="s">
        <v>1245</v>
      </c>
      <c r="D28" s="8" t="s">
        <v>1187</v>
      </c>
      <c r="E28" s="8" t="s">
        <v>1186</v>
      </c>
      <c r="F28" s="8" t="s">
        <v>1185</v>
      </c>
      <c r="G28" s="8" t="s">
        <v>1244</v>
      </c>
      <c r="H28" s="8">
        <v>3</v>
      </c>
      <c r="I28" s="8" t="s">
        <v>1214</v>
      </c>
      <c r="J28" s="8" t="s">
        <v>1253</v>
      </c>
      <c r="K28" s="8" t="s">
        <v>1242</v>
      </c>
    </row>
    <row r="29" spans="1:12" x14ac:dyDescent="0.25">
      <c r="A29" s="8">
        <v>3708104</v>
      </c>
      <c r="B29" s="8" t="s">
        <v>1251</v>
      </c>
      <c r="C29" s="8" t="s">
        <v>1245</v>
      </c>
      <c r="D29" s="8" t="s">
        <v>1187</v>
      </c>
      <c r="E29" s="8" t="s">
        <v>1186</v>
      </c>
      <c r="F29" s="8" t="s">
        <v>1185</v>
      </c>
      <c r="G29" s="8" t="s">
        <v>1197</v>
      </c>
      <c r="H29" s="8">
        <v>4</v>
      </c>
      <c r="I29" s="8" t="s">
        <v>1203</v>
      </c>
      <c r="J29" s="8" t="s">
        <v>1243</v>
      </c>
      <c r="K29" s="8" t="s">
        <v>1252</v>
      </c>
      <c r="L29" s="8" t="s">
        <v>1208</v>
      </c>
    </row>
    <row r="30" spans="1:12" x14ac:dyDescent="0.25">
      <c r="A30" s="8">
        <v>3708401</v>
      </c>
      <c r="B30" s="8" t="s">
        <v>1248</v>
      </c>
      <c r="C30" s="8" t="s">
        <v>1245</v>
      </c>
      <c r="D30" s="8" t="s">
        <v>1187</v>
      </c>
      <c r="E30" s="8" t="s">
        <v>1186</v>
      </c>
      <c r="F30" s="8" t="s">
        <v>1185</v>
      </c>
      <c r="G30" s="8" t="s">
        <v>1247</v>
      </c>
      <c r="H30" s="8">
        <v>4</v>
      </c>
      <c r="I30" s="8" t="s">
        <v>1203</v>
      </c>
      <c r="J30" s="8" t="s">
        <v>1250</v>
      </c>
      <c r="K30" s="8" t="s">
        <v>1242</v>
      </c>
    </row>
    <row r="31" spans="1:12" x14ac:dyDescent="0.25">
      <c r="A31" s="8">
        <v>3708402</v>
      </c>
      <c r="B31" s="8" t="s">
        <v>1246</v>
      </c>
      <c r="C31" s="8" t="s">
        <v>1245</v>
      </c>
      <c r="D31" s="8" t="s">
        <v>1187</v>
      </c>
      <c r="E31" s="8" t="s">
        <v>1186</v>
      </c>
      <c r="F31" s="8" t="s">
        <v>1185</v>
      </c>
      <c r="G31" s="8" t="s">
        <v>1244</v>
      </c>
      <c r="H31" s="8">
        <v>4</v>
      </c>
      <c r="I31" s="8" t="s">
        <v>1203</v>
      </c>
      <c r="J31" s="8" t="s">
        <v>1250</v>
      </c>
      <c r="K31" s="8" t="s">
        <v>1242</v>
      </c>
    </row>
    <row r="32" spans="1:12" x14ac:dyDescent="0.25">
      <c r="A32" s="8">
        <v>3709105</v>
      </c>
      <c r="B32" s="8" t="s">
        <v>1251</v>
      </c>
      <c r="C32" s="8" t="s">
        <v>1245</v>
      </c>
      <c r="D32" s="8" t="s">
        <v>1187</v>
      </c>
      <c r="E32" s="8" t="s">
        <v>1186</v>
      </c>
      <c r="F32" s="8" t="s">
        <v>1185</v>
      </c>
      <c r="G32" s="8" t="s">
        <v>1197</v>
      </c>
      <c r="H32" s="8">
        <v>5</v>
      </c>
      <c r="I32" s="8" t="s">
        <v>1196</v>
      </c>
      <c r="J32" s="8" t="s">
        <v>1243</v>
      </c>
      <c r="K32" s="8" t="s">
        <v>1249</v>
      </c>
      <c r="L32" s="8" t="s">
        <v>1181</v>
      </c>
    </row>
    <row r="33" spans="1:12" x14ac:dyDescent="0.25">
      <c r="A33" s="8">
        <v>3709401</v>
      </c>
      <c r="B33" s="8" t="s">
        <v>1248</v>
      </c>
      <c r="C33" s="8" t="s">
        <v>1245</v>
      </c>
      <c r="D33" s="8" t="s">
        <v>1187</v>
      </c>
      <c r="E33" s="8" t="s">
        <v>1186</v>
      </c>
      <c r="F33" s="8" t="s">
        <v>1185</v>
      </c>
      <c r="G33" s="8" t="s">
        <v>1247</v>
      </c>
      <c r="H33" s="8">
        <v>5</v>
      </c>
      <c r="I33" s="8" t="s">
        <v>1196</v>
      </c>
      <c r="J33" s="8" t="s">
        <v>1250</v>
      </c>
      <c r="K33" s="8" t="s">
        <v>1242</v>
      </c>
    </row>
    <row r="34" spans="1:12" x14ac:dyDescent="0.25">
      <c r="A34" s="8">
        <v>3709402</v>
      </c>
      <c r="B34" s="8" t="s">
        <v>1246</v>
      </c>
      <c r="C34" s="8" t="s">
        <v>1245</v>
      </c>
      <c r="D34" s="8" t="s">
        <v>1187</v>
      </c>
      <c r="E34" s="8" t="s">
        <v>1186</v>
      </c>
      <c r="F34" s="8" t="s">
        <v>1185</v>
      </c>
      <c r="G34" s="8" t="s">
        <v>1244</v>
      </c>
      <c r="H34" s="8">
        <v>5</v>
      </c>
      <c r="I34" s="8" t="s">
        <v>1196</v>
      </c>
      <c r="J34" s="8" t="s">
        <v>1250</v>
      </c>
      <c r="K34" s="8" t="s">
        <v>1242</v>
      </c>
    </row>
    <row r="35" spans="1:12" x14ac:dyDescent="0.25">
      <c r="A35" s="8">
        <v>3710106</v>
      </c>
      <c r="B35" s="8" t="s">
        <v>1251</v>
      </c>
      <c r="C35" s="8" t="s">
        <v>1245</v>
      </c>
      <c r="D35" s="8" t="s">
        <v>1187</v>
      </c>
      <c r="E35" s="8" t="s">
        <v>1186</v>
      </c>
      <c r="F35" s="8" t="s">
        <v>1185</v>
      </c>
      <c r="G35" s="8" t="s">
        <v>1197</v>
      </c>
      <c r="H35" s="8">
        <v>6</v>
      </c>
      <c r="I35" s="8" t="s">
        <v>1203</v>
      </c>
      <c r="J35" s="8" t="s">
        <v>1250</v>
      </c>
      <c r="K35" s="8" t="s">
        <v>1249</v>
      </c>
      <c r="L35" s="8" t="s">
        <v>1235</v>
      </c>
    </row>
    <row r="36" spans="1:12" x14ac:dyDescent="0.25">
      <c r="A36" s="8">
        <v>3710401</v>
      </c>
      <c r="B36" s="8" t="s">
        <v>1248</v>
      </c>
      <c r="C36" s="8" t="s">
        <v>1245</v>
      </c>
      <c r="D36" s="8" t="s">
        <v>1187</v>
      </c>
      <c r="E36" s="8" t="s">
        <v>1186</v>
      </c>
      <c r="F36" s="8" t="s">
        <v>1185</v>
      </c>
      <c r="G36" s="8" t="s">
        <v>1247</v>
      </c>
      <c r="H36" s="8">
        <v>6</v>
      </c>
      <c r="I36" s="8" t="s">
        <v>1203</v>
      </c>
      <c r="J36" s="8" t="s">
        <v>1243</v>
      </c>
      <c r="K36" s="8" t="s">
        <v>1242</v>
      </c>
    </row>
    <row r="37" spans="1:12" x14ac:dyDescent="0.25">
      <c r="A37" s="8">
        <v>3710402</v>
      </c>
      <c r="B37" s="8" t="s">
        <v>1246</v>
      </c>
      <c r="C37" s="8" t="s">
        <v>1245</v>
      </c>
      <c r="D37" s="8" t="s">
        <v>1187</v>
      </c>
      <c r="E37" s="8" t="s">
        <v>1186</v>
      </c>
      <c r="F37" s="8" t="s">
        <v>1185</v>
      </c>
      <c r="G37" s="8" t="s">
        <v>1244</v>
      </c>
      <c r="H37" s="8">
        <v>6</v>
      </c>
      <c r="I37" s="8" t="s">
        <v>1203</v>
      </c>
      <c r="J37" s="8" t="s">
        <v>1243</v>
      </c>
      <c r="K37" s="8" t="s">
        <v>1242</v>
      </c>
    </row>
    <row r="38" spans="1:12" x14ac:dyDescent="0.25">
      <c r="A38" s="8">
        <v>3711101</v>
      </c>
      <c r="B38" s="8" t="s">
        <v>1241</v>
      </c>
      <c r="C38" s="8" t="s">
        <v>1240</v>
      </c>
      <c r="D38" s="8" t="s">
        <v>1187</v>
      </c>
      <c r="E38" s="8" t="s">
        <v>1186</v>
      </c>
      <c r="F38" s="8" t="s">
        <v>1185</v>
      </c>
      <c r="G38" s="8" t="s">
        <v>1197</v>
      </c>
      <c r="H38" s="8">
        <v>1</v>
      </c>
      <c r="I38" s="8" t="s">
        <v>1207</v>
      </c>
      <c r="J38" s="8" t="s">
        <v>1230</v>
      </c>
      <c r="K38" s="8" t="s">
        <v>1239</v>
      </c>
      <c r="L38" s="8" t="s">
        <v>1235</v>
      </c>
    </row>
    <row r="39" spans="1:12" x14ac:dyDescent="0.25">
      <c r="A39" s="8">
        <v>3712101</v>
      </c>
      <c r="B39" s="8" t="s">
        <v>1237</v>
      </c>
      <c r="C39" s="8" t="s">
        <v>1231</v>
      </c>
      <c r="D39" s="8" t="s">
        <v>1192</v>
      </c>
      <c r="E39" s="8" t="s">
        <v>1191</v>
      </c>
      <c r="F39" s="8" t="s">
        <v>1190</v>
      </c>
      <c r="G39" s="8" t="s">
        <v>1197</v>
      </c>
      <c r="H39" s="8">
        <v>1</v>
      </c>
      <c r="I39" s="8" t="s">
        <v>1207</v>
      </c>
      <c r="J39" s="8" t="s">
        <v>1206</v>
      </c>
      <c r="K39" s="8" t="s">
        <v>1232</v>
      </c>
      <c r="L39" s="8" t="s">
        <v>1235</v>
      </c>
    </row>
    <row r="40" spans="1:12" x14ac:dyDescent="0.25">
      <c r="A40" s="8">
        <v>0</v>
      </c>
      <c r="C40" s="8" t="s">
        <v>1231</v>
      </c>
      <c r="D40" s="8" t="s">
        <v>1192</v>
      </c>
      <c r="E40" s="8" t="s">
        <v>1191</v>
      </c>
      <c r="F40" s="8" t="s">
        <v>1190</v>
      </c>
      <c r="G40" s="8" t="s">
        <v>1204</v>
      </c>
      <c r="H40" s="8">
        <v>1</v>
      </c>
      <c r="I40" s="8" t="s">
        <v>1203</v>
      </c>
      <c r="J40" s="8" t="s">
        <v>1202</v>
      </c>
      <c r="K40" s="8" t="s">
        <v>1232</v>
      </c>
      <c r="L40" s="8" t="s">
        <v>1235</v>
      </c>
    </row>
    <row r="41" spans="1:12" x14ac:dyDescent="0.25">
      <c r="A41" s="8">
        <v>3713102</v>
      </c>
      <c r="B41" s="8" t="s">
        <v>1237</v>
      </c>
      <c r="C41" s="8" t="s">
        <v>1231</v>
      </c>
      <c r="D41" s="8" t="s">
        <v>1192</v>
      </c>
      <c r="E41" s="8" t="s">
        <v>1191</v>
      </c>
      <c r="F41" s="8" t="s">
        <v>1190</v>
      </c>
      <c r="G41" s="8" t="s">
        <v>1197</v>
      </c>
      <c r="H41" s="8">
        <v>2</v>
      </c>
      <c r="I41" s="8" t="s">
        <v>1203</v>
      </c>
      <c r="J41" s="8" t="s">
        <v>1228</v>
      </c>
      <c r="K41" s="8" t="s">
        <v>1238</v>
      </c>
      <c r="L41" s="8" t="s">
        <v>1224</v>
      </c>
    </row>
    <row r="42" spans="1:12" x14ac:dyDescent="0.25">
      <c r="A42" s="8">
        <v>0</v>
      </c>
      <c r="C42" s="8" t="s">
        <v>1231</v>
      </c>
      <c r="D42" s="8" t="s">
        <v>1192</v>
      </c>
      <c r="E42" s="8" t="s">
        <v>1191</v>
      </c>
      <c r="F42" s="8" t="s">
        <v>1190</v>
      </c>
      <c r="G42" s="8" t="s">
        <v>1204</v>
      </c>
      <c r="H42" s="8">
        <v>2</v>
      </c>
      <c r="I42" s="8" t="s">
        <v>1207</v>
      </c>
      <c r="J42" s="8" t="s">
        <v>1226</v>
      </c>
      <c r="K42" s="8" t="s">
        <v>1238</v>
      </c>
      <c r="L42" s="8" t="s">
        <v>1224</v>
      </c>
    </row>
    <row r="43" spans="1:12" x14ac:dyDescent="0.25">
      <c r="A43" s="8">
        <v>3714103</v>
      </c>
      <c r="B43" s="8" t="s">
        <v>1237</v>
      </c>
      <c r="C43" s="8" t="s">
        <v>1231</v>
      </c>
      <c r="D43" s="8" t="s">
        <v>1192</v>
      </c>
      <c r="E43" s="8" t="s">
        <v>1191</v>
      </c>
      <c r="F43" s="8" t="s">
        <v>1190</v>
      </c>
      <c r="G43" s="8" t="s">
        <v>1197</v>
      </c>
      <c r="H43" s="8">
        <v>3</v>
      </c>
      <c r="I43" s="8" t="s">
        <v>1214</v>
      </c>
      <c r="J43" s="8" t="s">
        <v>1230</v>
      </c>
      <c r="K43" s="8" t="s">
        <v>1236</v>
      </c>
      <c r="L43" s="8" t="s">
        <v>1235</v>
      </c>
    </row>
    <row r="44" spans="1:12" x14ac:dyDescent="0.25">
      <c r="A44" s="8">
        <v>3715101</v>
      </c>
      <c r="B44" s="8" t="s">
        <v>1199</v>
      </c>
      <c r="C44" s="8" t="s">
        <v>1231</v>
      </c>
      <c r="D44" s="8" t="s">
        <v>1187</v>
      </c>
      <c r="E44" s="8" t="s">
        <v>1186</v>
      </c>
      <c r="F44" s="8" t="s">
        <v>1185</v>
      </c>
      <c r="G44" s="8" t="s">
        <v>1197</v>
      </c>
      <c r="H44" s="8">
        <v>1</v>
      </c>
      <c r="I44" s="8" t="s">
        <v>1234</v>
      </c>
      <c r="J44" s="8" t="s">
        <v>1233</v>
      </c>
      <c r="K44" s="8" t="s">
        <v>1232</v>
      </c>
      <c r="L44" s="8" t="s">
        <v>1193</v>
      </c>
    </row>
    <row r="45" spans="1:12" x14ac:dyDescent="0.25">
      <c r="A45" s="8">
        <v>3716102</v>
      </c>
      <c r="B45" s="8" t="s">
        <v>1199</v>
      </c>
      <c r="C45" s="8" t="s">
        <v>1231</v>
      </c>
      <c r="D45" s="8" t="s">
        <v>1187</v>
      </c>
      <c r="E45" s="8" t="s">
        <v>1186</v>
      </c>
      <c r="F45" s="8" t="s">
        <v>1185</v>
      </c>
      <c r="G45" s="8" t="s">
        <v>1197</v>
      </c>
      <c r="H45" s="8">
        <v>2</v>
      </c>
      <c r="I45" s="8" t="s">
        <v>1214</v>
      </c>
      <c r="J45" s="8" t="s">
        <v>1233</v>
      </c>
      <c r="K45" s="8" t="s">
        <v>1232</v>
      </c>
      <c r="L45" s="8" t="s">
        <v>1193</v>
      </c>
    </row>
    <row r="46" spans="1:12" x14ac:dyDescent="0.25">
      <c r="A46" s="8">
        <v>0</v>
      </c>
      <c r="C46" s="8" t="s">
        <v>1231</v>
      </c>
      <c r="D46" s="8" t="s">
        <v>1187</v>
      </c>
      <c r="E46" s="8" t="s">
        <v>1186</v>
      </c>
      <c r="F46" s="8" t="s">
        <v>1185</v>
      </c>
      <c r="G46" s="8" t="s">
        <v>1204</v>
      </c>
      <c r="H46" s="8">
        <v>2</v>
      </c>
      <c r="I46" s="8" t="s">
        <v>1219</v>
      </c>
      <c r="J46" s="8" t="s">
        <v>1202</v>
      </c>
      <c r="K46" s="8" t="s">
        <v>1232</v>
      </c>
      <c r="L46" s="8" t="s">
        <v>1193</v>
      </c>
    </row>
    <row r="47" spans="1:12" x14ac:dyDescent="0.25">
      <c r="A47" s="8">
        <v>3717103</v>
      </c>
      <c r="B47" s="8" t="s">
        <v>1199</v>
      </c>
      <c r="C47" s="8" t="s">
        <v>1231</v>
      </c>
      <c r="D47" s="8" t="s">
        <v>1187</v>
      </c>
      <c r="E47" s="8" t="s">
        <v>1186</v>
      </c>
      <c r="F47" s="8" t="s">
        <v>1185</v>
      </c>
      <c r="G47" s="8" t="s">
        <v>1197</v>
      </c>
      <c r="H47" s="8">
        <v>3</v>
      </c>
      <c r="I47" s="8" t="s">
        <v>1203</v>
      </c>
      <c r="J47" s="8" t="s">
        <v>1230</v>
      </c>
      <c r="K47" s="8" t="s">
        <v>1229</v>
      </c>
      <c r="L47" s="8" t="s">
        <v>1193</v>
      </c>
    </row>
    <row r="48" spans="1:12" x14ac:dyDescent="0.25">
      <c r="A48" s="8">
        <v>3718101</v>
      </c>
      <c r="B48" s="8" t="s">
        <v>1199</v>
      </c>
      <c r="C48" s="8" t="s">
        <v>1227</v>
      </c>
      <c r="D48" s="8" t="s">
        <v>1187</v>
      </c>
      <c r="E48" s="8" t="s">
        <v>1186</v>
      </c>
      <c r="F48" s="8" t="s">
        <v>1185</v>
      </c>
      <c r="G48" s="8" t="s">
        <v>1197</v>
      </c>
      <c r="H48" s="8">
        <v>1</v>
      </c>
      <c r="I48" s="8" t="s">
        <v>1214</v>
      </c>
      <c r="J48" s="8" t="s">
        <v>1228</v>
      </c>
      <c r="K48" s="8" t="s">
        <v>1225</v>
      </c>
      <c r="L48" s="8" t="s">
        <v>1224</v>
      </c>
    </row>
    <row r="49" spans="1:12" x14ac:dyDescent="0.25">
      <c r="A49" s="8">
        <v>0</v>
      </c>
      <c r="C49" s="8" t="s">
        <v>1227</v>
      </c>
      <c r="D49" s="8" t="s">
        <v>1187</v>
      </c>
      <c r="E49" s="8" t="s">
        <v>1186</v>
      </c>
      <c r="F49" s="8" t="s">
        <v>1185</v>
      </c>
      <c r="G49" s="8" t="s">
        <v>1204</v>
      </c>
      <c r="H49" s="8">
        <v>1</v>
      </c>
      <c r="I49" s="8" t="s">
        <v>1219</v>
      </c>
      <c r="J49" s="8" t="s">
        <v>1226</v>
      </c>
      <c r="K49" s="8" t="s">
        <v>1225</v>
      </c>
      <c r="L49" s="8" t="s">
        <v>1224</v>
      </c>
    </row>
    <row r="50" spans="1:12" x14ac:dyDescent="0.25">
      <c r="A50" s="8">
        <v>3719101</v>
      </c>
      <c r="B50" s="8" t="s">
        <v>1199</v>
      </c>
      <c r="C50" s="8" t="s">
        <v>1223</v>
      </c>
      <c r="D50" s="8" t="s">
        <v>1187</v>
      </c>
      <c r="E50" s="8" t="s">
        <v>1186</v>
      </c>
      <c r="F50" s="8" t="s">
        <v>1185</v>
      </c>
      <c r="G50" s="8" t="s">
        <v>1220</v>
      </c>
      <c r="H50" s="8">
        <v>1</v>
      </c>
      <c r="I50" s="8" t="s">
        <v>1219</v>
      </c>
      <c r="J50" s="8" t="s">
        <v>1222</v>
      </c>
      <c r="K50" s="8" t="s">
        <v>1217</v>
      </c>
      <c r="L50" s="8" t="s">
        <v>1216</v>
      </c>
    </row>
    <row r="51" spans="1:12" x14ac:dyDescent="0.25">
      <c r="A51" s="8">
        <v>3720101</v>
      </c>
      <c r="B51" s="8" t="s">
        <v>1199</v>
      </c>
      <c r="C51" s="8" t="s">
        <v>1221</v>
      </c>
      <c r="D51" s="8" t="s">
        <v>1187</v>
      </c>
      <c r="E51" s="8" t="s">
        <v>1186</v>
      </c>
      <c r="F51" s="8" t="s">
        <v>1185</v>
      </c>
      <c r="G51" s="8" t="s">
        <v>1220</v>
      </c>
      <c r="H51" s="8">
        <v>1</v>
      </c>
      <c r="I51" s="8" t="s">
        <v>1219</v>
      </c>
      <c r="J51" s="8" t="s">
        <v>1218</v>
      </c>
      <c r="K51" s="8" t="s">
        <v>1217</v>
      </c>
      <c r="L51" s="8" t="s">
        <v>1216</v>
      </c>
    </row>
    <row r="52" spans="1:12" x14ac:dyDescent="0.25">
      <c r="A52" s="8">
        <v>3721101</v>
      </c>
      <c r="B52" s="8" t="s">
        <v>1199</v>
      </c>
      <c r="C52" s="8" t="s">
        <v>1215</v>
      </c>
      <c r="D52" s="8" t="s">
        <v>1192</v>
      </c>
      <c r="E52" s="8" t="s">
        <v>1191</v>
      </c>
      <c r="F52" s="8" t="s">
        <v>1190</v>
      </c>
      <c r="G52" s="8" t="s">
        <v>1197</v>
      </c>
      <c r="H52" s="8">
        <v>1</v>
      </c>
      <c r="I52" s="8" t="s">
        <v>1214</v>
      </c>
      <c r="J52" s="8" t="s">
        <v>1195</v>
      </c>
      <c r="K52" s="8" t="s">
        <v>1213</v>
      </c>
      <c r="L52" s="8" t="s">
        <v>1212</v>
      </c>
    </row>
    <row r="53" spans="1:12" x14ac:dyDescent="0.25">
      <c r="A53" s="8">
        <v>3722101</v>
      </c>
      <c r="B53" s="8" t="s">
        <v>1199</v>
      </c>
      <c r="C53" s="8" t="s">
        <v>1211</v>
      </c>
      <c r="D53" s="8" t="s">
        <v>1192</v>
      </c>
      <c r="E53" s="8" t="s">
        <v>1191</v>
      </c>
      <c r="F53" s="8" t="s">
        <v>1190</v>
      </c>
      <c r="G53" s="8" t="s">
        <v>1197</v>
      </c>
      <c r="H53" s="8">
        <v>1</v>
      </c>
      <c r="I53" s="8" t="s">
        <v>1207</v>
      </c>
      <c r="J53" s="8" t="s">
        <v>1210</v>
      </c>
      <c r="K53" s="8" t="s">
        <v>1209</v>
      </c>
      <c r="L53" s="8" t="s">
        <v>1208</v>
      </c>
    </row>
    <row r="54" spans="1:12" x14ac:dyDescent="0.25">
      <c r="A54" s="8">
        <v>3723101</v>
      </c>
      <c r="B54" s="8" t="s">
        <v>1199</v>
      </c>
      <c r="C54" s="8" t="s">
        <v>1205</v>
      </c>
      <c r="D54" s="8" t="s">
        <v>1192</v>
      </c>
      <c r="E54" s="8" t="s">
        <v>1191</v>
      </c>
      <c r="F54" s="8" t="s">
        <v>1190</v>
      </c>
      <c r="G54" s="8" t="s">
        <v>1197</v>
      </c>
      <c r="H54" s="8">
        <v>1</v>
      </c>
      <c r="I54" s="8" t="s">
        <v>1207</v>
      </c>
      <c r="J54" s="8" t="s">
        <v>1206</v>
      </c>
      <c r="K54" s="8" t="s">
        <v>1201</v>
      </c>
      <c r="L54" s="8" t="s">
        <v>1200</v>
      </c>
    </row>
    <row r="55" spans="1:12" x14ac:dyDescent="0.25">
      <c r="A55" s="8">
        <v>3723101</v>
      </c>
      <c r="B55" s="8" t="s">
        <v>1199</v>
      </c>
      <c r="C55" s="8" t="s">
        <v>1205</v>
      </c>
      <c r="D55" s="8" t="s">
        <v>1192</v>
      </c>
      <c r="E55" s="8" t="s">
        <v>1191</v>
      </c>
      <c r="F55" s="8" t="s">
        <v>1190</v>
      </c>
      <c r="G55" s="8" t="s">
        <v>1204</v>
      </c>
      <c r="H55" s="8">
        <v>1</v>
      </c>
      <c r="I55" s="8" t="s">
        <v>1203</v>
      </c>
      <c r="J55" s="8" t="s">
        <v>1202</v>
      </c>
      <c r="K55" s="8" t="s">
        <v>1201</v>
      </c>
      <c r="L55" s="8" t="s">
        <v>1200</v>
      </c>
    </row>
    <row r="56" spans="1:12" x14ac:dyDescent="0.25">
      <c r="A56" s="8">
        <v>3724101</v>
      </c>
      <c r="B56" s="8" t="s">
        <v>1199</v>
      </c>
      <c r="C56" s="8" t="s">
        <v>1198</v>
      </c>
      <c r="D56" s="8" t="s">
        <v>1192</v>
      </c>
      <c r="E56" s="8" t="s">
        <v>1191</v>
      </c>
      <c r="F56" s="8" t="s">
        <v>1190</v>
      </c>
      <c r="G56" s="8" t="s">
        <v>1197</v>
      </c>
      <c r="H56" s="8">
        <v>1</v>
      </c>
      <c r="I56" s="8" t="s">
        <v>1196</v>
      </c>
      <c r="J56" s="8" t="s">
        <v>1195</v>
      </c>
      <c r="K56" s="8" t="s">
        <v>1194</v>
      </c>
      <c r="L56" s="8" t="s">
        <v>1193</v>
      </c>
    </row>
    <row r="57" spans="1:12" x14ac:dyDescent="0.25">
      <c r="A57" s="8">
        <v>3725101</v>
      </c>
      <c r="B57" s="8" t="s">
        <v>1189</v>
      </c>
      <c r="C57" s="8" t="s">
        <v>1188</v>
      </c>
      <c r="D57" s="8" t="s">
        <v>1192</v>
      </c>
      <c r="E57" s="8" t="s">
        <v>1191</v>
      </c>
      <c r="F57" s="8" t="s">
        <v>1190</v>
      </c>
      <c r="G57" s="8" t="s">
        <v>1184</v>
      </c>
      <c r="H57" s="8">
        <v>1</v>
      </c>
      <c r="J57" s="8" t="s">
        <v>1183</v>
      </c>
      <c r="K57" s="8" t="s">
        <v>1182</v>
      </c>
      <c r="L57" s="8" t="s">
        <v>1181</v>
      </c>
    </row>
    <row r="58" spans="1:12" x14ac:dyDescent="0.25">
      <c r="A58" s="8">
        <v>3726101</v>
      </c>
      <c r="B58" s="8" t="s">
        <v>1189</v>
      </c>
      <c r="C58" s="8" t="s">
        <v>1188</v>
      </c>
      <c r="D58" s="8" t="s">
        <v>1187</v>
      </c>
      <c r="E58" s="8" t="s">
        <v>1186</v>
      </c>
      <c r="F58" s="8" t="s">
        <v>1185</v>
      </c>
      <c r="G58" s="8" t="s">
        <v>1184</v>
      </c>
      <c r="H58" s="8">
        <v>1</v>
      </c>
      <c r="J58" s="8" t="s">
        <v>1183</v>
      </c>
      <c r="K58" s="8" t="s">
        <v>1182</v>
      </c>
      <c r="L58" s="8" t="s">
        <v>1181</v>
      </c>
    </row>
    <row r="59" spans="1:12" x14ac:dyDescent="0.25">
      <c r="A59" s="8" t="s">
        <v>1180</v>
      </c>
      <c r="L59" s="8">
        <f>SUBTOTAL(103,Table5[Inst.])</f>
        <v>33</v>
      </c>
    </row>
    <row r="60" spans="1:12" x14ac:dyDescent="0.25">
      <c r="B60" s="15" t="s">
        <v>1179</v>
      </c>
      <c r="C60" s="15"/>
      <c r="D60" s="15"/>
      <c r="E60" s="21">
        <f>COUNT(A39:A47)</f>
        <v>9</v>
      </c>
    </row>
  </sheetData>
  <pageMargins left="0.75" right="0.75" top="1" bottom="1" header="0.5" footer="0.5"/>
  <pageSetup orientation="portrait" horizontalDpi="4294967292" verticalDpi="429496729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27"/>
  <sheetViews>
    <sheetView workbookViewId="0">
      <selection activeCell="L18" sqref="L18"/>
    </sheetView>
  </sheetViews>
  <sheetFormatPr defaultColWidth="12.5703125" defaultRowHeight="15.75" x14ac:dyDescent="0.25"/>
  <cols>
    <col min="1" max="1" width="33.140625" style="8" customWidth="1"/>
    <col min="2" max="5" width="12.5703125" style="8"/>
    <col min="6" max="6" width="18.140625" style="8" bestFit="1" customWidth="1"/>
    <col min="7" max="16384" width="12.5703125" style="8"/>
  </cols>
  <sheetData>
    <row r="1" spans="1:7" ht="21" x14ac:dyDescent="0.35">
      <c r="A1" s="18" t="s">
        <v>1174</v>
      </c>
    </row>
    <row r="2" spans="1:7" x14ac:dyDescent="0.25">
      <c r="G2" s="17"/>
    </row>
    <row r="3" spans="1:7" x14ac:dyDescent="0.25">
      <c r="A3" s="15" t="s">
        <v>1173</v>
      </c>
    </row>
    <row r="4" spans="1:7" x14ac:dyDescent="0.25">
      <c r="A4" s="8" t="s">
        <v>1170</v>
      </c>
      <c r="B4" s="13">
        <v>7000</v>
      </c>
      <c r="G4" s="16"/>
    </row>
    <row r="5" spans="1:7" x14ac:dyDescent="0.25">
      <c r="A5" s="8" t="s">
        <v>1169</v>
      </c>
      <c r="B5" s="12">
        <v>0</v>
      </c>
    </row>
    <row r="6" spans="1:7" x14ac:dyDescent="0.25">
      <c r="A6" s="8" t="s">
        <v>1168</v>
      </c>
      <c r="B6" s="8">
        <v>8</v>
      </c>
      <c r="G6" s="9"/>
    </row>
    <row r="7" spans="1:7" x14ac:dyDescent="0.25">
      <c r="A7" s="8" t="s">
        <v>1167</v>
      </c>
      <c r="B7" s="10">
        <v>1.4999999999999999E-2</v>
      </c>
      <c r="C7" s="8" t="s">
        <v>1166</v>
      </c>
    </row>
    <row r="8" spans="1:7" x14ac:dyDescent="0.25">
      <c r="A8" s="8" t="s">
        <v>1165</v>
      </c>
      <c r="B8" s="9">
        <f>-PMT(B7,B6,7000)</f>
        <v>935.0881721703654</v>
      </c>
    </row>
    <row r="10" spans="1:7" x14ac:dyDescent="0.25">
      <c r="A10" s="8" t="s">
        <v>1164</v>
      </c>
      <c r="B10" s="9">
        <f>B8*B6</f>
        <v>7480.7053773629232</v>
      </c>
    </row>
    <row r="11" spans="1:7" x14ac:dyDescent="0.25">
      <c r="A11" s="8" t="s">
        <v>1163</v>
      </c>
      <c r="B11" s="9">
        <f>B10-B4</f>
        <v>480.70537736292317</v>
      </c>
    </row>
    <row r="12" spans="1:7" x14ac:dyDescent="0.25">
      <c r="A12" s="8" t="s">
        <v>1162</v>
      </c>
      <c r="B12" s="9">
        <f>B10-B11</f>
        <v>7000</v>
      </c>
    </row>
    <row r="17" spans="1:3" x14ac:dyDescent="0.25">
      <c r="A17" s="15" t="s">
        <v>1172</v>
      </c>
    </row>
    <row r="18" spans="1:3" ht="47.25" x14ac:dyDescent="0.25">
      <c r="A18" s="14" t="s">
        <v>1171</v>
      </c>
    </row>
    <row r="19" spans="1:3" x14ac:dyDescent="0.25">
      <c r="A19" s="8" t="s">
        <v>1170</v>
      </c>
      <c r="B19" s="13">
        <v>7000</v>
      </c>
    </row>
    <row r="20" spans="1:3" x14ac:dyDescent="0.25">
      <c r="A20" s="8" t="s">
        <v>1169</v>
      </c>
      <c r="B20" s="12">
        <v>0</v>
      </c>
    </row>
    <row r="21" spans="1:3" x14ac:dyDescent="0.25">
      <c r="A21" s="8" t="s">
        <v>1168</v>
      </c>
      <c r="B21" s="11">
        <v>15.832390920267219</v>
      </c>
    </row>
    <row r="22" spans="1:3" x14ac:dyDescent="0.25">
      <c r="A22" s="8" t="s">
        <v>1167</v>
      </c>
      <c r="B22" s="10">
        <v>1.4999999999999999E-2</v>
      </c>
      <c r="C22" s="8" t="s">
        <v>1166</v>
      </c>
    </row>
    <row r="23" spans="1:3" x14ac:dyDescent="0.25">
      <c r="A23" s="8" t="s">
        <v>1165</v>
      </c>
      <c r="B23" s="9">
        <f>-PMT(B22,B21,7000)</f>
        <v>500.00000048836102</v>
      </c>
    </row>
    <row r="25" spans="1:3" x14ac:dyDescent="0.25">
      <c r="A25" s="8" t="s">
        <v>1164</v>
      </c>
      <c r="B25" s="9">
        <f>B23*B21</f>
        <v>7916.195467865532</v>
      </c>
    </row>
    <row r="26" spans="1:3" x14ac:dyDescent="0.25">
      <c r="A26" s="8" t="s">
        <v>1163</v>
      </c>
      <c r="B26" s="9">
        <f>B25-B4</f>
        <v>916.19546786553201</v>
      </c>
    </row>
    <row r="27" spans="1:3" x14ac:dyDescent="0.25">
      <c r="A27" s="8" t="s">
        <v>1162</v>
      </c>
      <c r="B27" s="9">
        <f>B25-B26</f>
        <v>7000</v>
      </c>
    </row>
  </sheetData>
  <pageMargins left="0.75" right="0.75" top="1" bottom="1" header="0.5" footer="0.5"/>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I587"/>
  <sheetViews>
    <sheetView workbookViewId="0">
      <selection activeCell="J8" sqref="J8"/>
    </sheetView>
  </sheetViews>
  <sheetFormatPr defaultRowHeight="15" x14ac:dyDescent="0.25"/>
  <cols>
    <col min="2" max="2" width="12.28515625" customWidth="1"/>
    <col min="4" max="4" width="23.42578125" customWidth="1"/>
    <col min="5" max="5" width="11.140625" bestFit="1" customWidth="1"/>
    <col min="6" max="7" width="9.140625" style="1"/>
    <col min="8" max="8" width="20.42578125" bestFit="1" customWidth="1"/>
    <col min="9" max="9" width="11.140625" bestFit="1" customWidth="1"/>
  </cols>
  <sheetData>
    <row r="1" spans="1:9" x14ac:dyDescent="0.25">
      <c r="A1" s="7" t="s">
        <v>1161</v>
      </c>
      <c r="B1" s="7" t="s">
        <v>1160</v>
      </c>
      <c r="C1" s="7"/>
      <c r="D1" s="7" t="s">
        <v>1159</v>
      </c>
      <c r="E1" s="7" t="s">
        <v>1158</v>
      </c>
      <c r="F1" s="7" t="s">
        <v>1157</v>
      </c>
      <c r="G1" s="7"/>
    </row>
    <row r="2" spans="1:9" x14ac:dyDescent="0.25">
      <c r="A2" s="7"/>
      <c r="B2" s="7"/>
      <c r="C2" s="7"/>
      <c r="D2" s="7"/>
      <c r="E2" s="7"/>
      <c r="F2" s="7"/>
      <c r="G2" s="7"/>
      <c r="H2" t="s">
        <v>1156</v>
      </c>
      <c r="I2" s="4">
        <f>AVERAGE(E3:E551)</f>
        <v>140947.22511839707</v>
      </c>
    </row>
    <row r="3" spans="1:9" ht="21" x14ac:dyDescent="0.25">
      <c r="A3" s="3" t="s">
        <v>1155</v>
      </c>
      <c r="B3" s="5" t="s">
        <v>1044</v>
      </c>
      <c r="C3" s="5"/>
      <c r="D3" s="3" t="s">
        <v>1005</v>
      </c>
      <c r="E3" s="2">
        <v>173137</v>
      </c>
      <c r="F3" s="6">
        <v>566.88</v>
      </c>
      <c r="G3" s="6"/>
      <c r="H3" t="s">
        <v>1154</v>
      </c>
      <c r="I3" s="4">
        <f>MAX(E3:E551)</f>
        <v>333576</v>
      </c>
    </row>
    <row r="4" spans="1:9" ht="21" x14ac:dyDescent="0.25">
      <c r="A4" s="3" t="s">
        <v>1153</v>
      </c>
      <c r="B4" s="5" t="s">
        <v>1152</v>
      </c>
      <c r="C4" s="5"/>
      <c r="D4" s="3" t="s">
        <v>50</v>
      </c>
      <c r="E4" s="2">
        <v>168591.48</v>
      </c>
      <c r="F4" s="6">
        <v>566.88</v>
      </c>
      <c r="G4" s="6"/>
      <c r="H4" t="s">
        <v>1151</v>
      </c>
      <c r="I4" s="4">
        <f>MIN(E3:E56)</f>
        <v>102198.21</v>
      </c>
    </row>
    <row r="5" spans="1:9" ht="21" x14ac:dyDescent="0.25">
      <c r="A5" s="3" t="s">
        <v>1150</v>
      </c>
      <c r="B5" s="5" t="s">
        <v>1149</v>
      </c>
      <c r="C5" s="5"/>
      <c r="D5" s="3" t="s">
        <v>15</v>
      </c>
      <c r="E5" s="2">
        <v>193397.02</v>
      </c>
      <c r="F5" s="6">
        <v>566.88</v>
      </c>
      <c r="G5" s="6"/>
      <c r="H5" t="s">
        <v>1148</v>
      </c>
      <c r="I5">
        <f>VLOOKUP($A$9,A3:G551,5)</f>
        <v>107536.02</v>
      </c>
    </row>
    <row r="6" spans="1:9" ht="21" x14ac:dyDescent="0.25">
      <c r="A6" s="3" t="s">
        <v>1147</v>
      </c>
      <c r="B6" s="5" t="s">
        <v>1146</v>
      </c>
      <c r="C6" s="5"/>
      <c r="D6" s="3" t="s">
        <v>50</v>
      </c>
      <c r="E6" s="2">
        <v>117307.98</v>
      </c>
      <c r="F6" s="6">
        <v>566.88</v>
      </c>
      <c r="G6" s="6"/>
      <c r="H6" t="s">
        <v>1145</v>
      </c>
      <c r="I6">
        <f>IF(F7&gt;0,1,0)</f>
        <v>1</v>
      </c>
    </row>
    <row r="7" spans="1:9" ht="21" x14ac:dyDescent="0.25">
      <c r="A7" s="3" t="s">
        <v>1144</v>
      </c>
      <c r="B7" s="5" t="s">
        <v>1143</v>
      </c>
      <c r="C7" s="5"/>
      <c r="D7" s="3" t="s">
        <v>1142</v>
      </c>
      <c r="E7" s="2">
        <v>182000.04</v>
      </c>
      <c r="F7" s="6">
        <v>472.44</v>
      </c>
      <c r="G7" s="6"/>
      <c r="H7" t="s">
        <v>1141</v>
      </c>
      <c r="I7">
        <f>IF(F7&gt;500,1,0)</f>
        <v>0</v>
      </c>
    </row>
    <row r="8" spans="1:9" ht="31.5" x14ac:dyDescent="0.25">
      <c r="A8" s="3" t="s">
        <v>1140</v>
      </c>
      <c r="B8" s="5" t="s">
        <v>637</v>
      </c>
      <c r="C8" s="5"/>
      <c r="D8" s="3" t="s">
        <v>175</v>
      </c>
      <c r="E8" s="2">
        <v>118634.54</v>
      </c>
      <c r="F8" s="6">
        <v>566.88</v>
      </c>
      <c r="G8" s="6"/>
    </row>
    <row r="9" spans="1:9" ht="31.5" x14ac:dyDescent="0.25">
      <c r="A9" s="3" t="s">
        <v>1139</v>
      </c>
      <c r="B9" s="5" t="s">
        <v>1138</v>
      </c>
      <c r="C9" s="5"/>
      <c r="D9" s="3" t="s">
        <v>175</v>
      </c>
      <c r="E9" s="2">
        <v>107536.02</v>
      </c>
      <c r="F9" s="6">
        <v>566.88</v>
      </c>
      <c r="G9" s="6"/>
    </row>
    <row r="10" spans="1:9" x14ac:dyDescent="0.25">
      <c r="A10" s="3" t="s">
        <v>1137</v>
      </c>
      <c r="B10" s="5" t="s">
        <v>1003</v>
      </c>
      <c r="C10" s="5"/>
      <c r="D10" s="3" t="s">
        <v>94</v>
      </c>
      <c r="E10" s="2">
        <v>131204.46</v>
      </c>
      <c r="F10" s="6">
        <v>566.88</v>
      </c>
      <c r="G10" s="6"/>
    </row>
    <row r="11" spans="1:9" ht="21" x14ac:dyDescent="0.25">
      <c r="A11" s="3" t="s">
        <v>1136</v>
      </c>
      <c r="B11" s="5" t="s">
        <v>42</v>
      </c>
      <c r="C11" s="5"/>
      <c r="D11" s="3" t="s">
        <v>1135</v>
      </c>
      <c r="E11" s="2">
        <v>154902.79999999999</v>
      </c>
      <c r="F11" s="6">
        <v>472.44</v>
      </c>
      <c r="G11" s="6"/>
    </row>
    <row r="12" spans="1:9" ht="21" x14ac:dyDescent="0.25">
      <c r="A12" s="3" t="s">
        <v>1133</v>
      </c>
      <c r="B12" s="5" t="s">
        <v>1134</v>
      </c>
      <c r="C12" s="5"/>
      <c r="D12" s="3" t="s">
        <v>12</v>
      </c>
      <c r="E12" s="2">
        <v>129771.54</v>
      </c>
      <c r="F12" s="6">
        <v>566.88</v>
      </c>
      <c r="G12" s="6"/>
    </row>
    <row r="13" spans="1:9" ht="31.5" x14ac:dyDescent="0.25">
      <c r="A13" s="3" t="s">
        <v>1133</v>
      </c>
      <c r="B13" s="5" t="s">
        <v>351</v>
      </c>
      <c r="C13" s="5"/>
      <c r="D13" s="3" t="s">
        <v>17</v>
      </c>
      <c r="E13" s="2">
        <v>159857.51999999999</v>
      </c>
      <c r="F13" s="6">
        <v>566.88</v>
      </c>
      <c r="G13" s="6"/>
    </row>
    <row r="14" spans="1:9" x14ac:dyDescent="0.25">
      <c r="A14" s="3" t="s">
        <v>1132</v>
      </c>
      <c r="B14" s="5" t="s">
        <v>1069</v>
      </c>
      <c r="C14" s="5"/>
      <c r="D14" s="3" t="s">
        <v>57</v>
      </c>
      <c r="E14" s="2">
        <v>119132.04</v>
      </c>
      <c r="F14" s="6">
        <v>566.88</v>
      </c>
      <c r="G14" s="6"/>
    </row>
    <row r="15" spans="1:9" ht="31.5" x14ac:dyDescent="0.25">
      <c r="A15" s="3" t="s">
        <v>1131</v>
      </c>
      <c r="B15" s="5" t="s">
        <v>322</v>
      </c>
      <c r="C15" s="5"/>
      <c r="D15" s="3" t="s">
        <v>1130</v>
      </c>
      <c r="E15" s="2">
        <v>115769.52</v>
      </c>
      <c r="F15" s="6">
        <v>566.88</v>
      </c>
      <c r="G15" s="6"/>
    </row>
    <row r="16" spans="1:9" x14ac:dyDescent="0.25">
      <c r="A16" s="3" t="s">
        <v>1129</v>
      </c>
      <c r="B16" s="5" t="s">
        <v>48</v>
      </c>
      <c r="C16" s="5"/>
      <c r="D16" s="3" t="s">
        <v>57</v>
      </c>
      <c r="E16" s="2">
        <v>129715.02</v>
      </c>
      <c r="F16" s="6">
        <v>566.88</v>
      </c>
      <c r="G16" s="6"/>
    </row>
    <row r="17" spans="1:7" ht="21" x14ac:dyDescent="0.25">
      <c r="A17" s="3" t="s">
        <v>1128</v>
      </c>
      <c r="B17" s="5" t="s">
        <v>1079</v>
      </c>
      <c r="C17" s="5"/>
      <c r="D17" s="3" t="s">
        <v>121</v>
      </c>
      <c r="E17" s="2">
        <v>146955.54</v>
      </c>
      <c r="F17" s="6">
        <v>566.88</v>
      </c>
      <c r="G17" s="6"/>
    </row>
    <row r="18" spans="1:7" ht="31.5" x14ac:dyDescent="0.25">
      <c r="A18" s="3" t="s">
        <v>1127</v>
      </c>
      <c r="B18" s="5" t="s">
        <v>1126</v>
      </c>
      <c r="C18" s="5"/>
      <c r="D18" s="3" t="s">
        <v>17</v>
      </c>
      <c r="E18" s="2">
        <v>204224.5</v>
      </c>
      <c r="F18" s="6">
        <v>566.88</v>
      </c>
      <c r="G18" s="6"/>
    </row>
    <row r="19" spans="1:7" ht="31.5" x14ac:dyDescent="0.25">
      <c r="A19" s="3" t="s">
        <v>1125</v>
      </c>
      <c r="B19" s="5" t="s">
        <v>1124</v>
      </c>
      <c r="C19" s="5"/>
      <c r="D19" s="3" t="s">
        <v>17</v>
      </c>
      <c r="E19" s="2">
        <v>174180.96</v>
      </c>
      <c r="F19" s="6">
        <v>566.88</v>
      </c>
      <c r="G19" s="6"/>
    </row>
    <row r="20" spans="1:7" ht="31.5" x14ac:dyDescent="0.25">
      <c r="A20" s="3" t="s">
        <v>1123</v>
      </c>
      <c r="B20" s="5" t="s">
        <v>1122</v>
      </c>
      <c r="C20" s="5"/>
      <c r="D20" s="3" t="s">
        <v>3</v>
      </c>
      <c r="E20" s="2">
        <v>203296.5</v>
      </c>
      <c r="F20" s="6">
        <v>566.88</v>
      </c>
      <c r="G20" s="6"/>
    </row>
    <row r="21" spans="1:7" ht="31.5" x14ac:dyDescent="0.25">
      <c r="A21" s="3" t="s">
        <v>1121</v>
      </c>
      <c r="B21" s="5" t="s">
        <v>1120</v>
      </c>
      <c r="C21" s="5"/>
      <c r="D21" s="3" t="s">
        <v>243</v>
      </c>
      <c r="E21" s="2">
        <v>102198.21</v>
      </c>
      <c r="F21" s="6">
        <v>566.88</v>
      </c>
      <c r="G21" s="6"/>
    </row>
    <row r="22" spans="1:7" ht="21" x14ac:dyDescent="0.25">
      <c r="A22" s="3" t="s">
        <v>1119</v>
      </c>
      <c r="B22" s="5" t="s">
        <v>1118</v>
      </c>
      <c r="C22" s="5"/>
      <c r="D22" s="3" t="s">
        <v>882</v>
      </c>
      <c r="E22" s="2">
        <v>157077</v>
      </c>
      <c r="F22" s="6">
        <v>566.88</v>
      </c>
      <c r="G22" s="6"/>
    </row>
    <row r="23" spans="1:7" ht="21" x14ac:dyDescent="0.25">
      <c r="A23" s="3" t="s">
        <v>1117</v>
      </c>
      <c r="B23" s="5" t="s">
        <v>1000</v>
      </c>
      <c r="C23" s="5"/>
      <c r="D23" s="3" t="s">
        <v>15</v>
      </c>
      <c r="E23" s="2">
        <v>178270.04</v>
      </c>
      <c r="F23" s="6">
        <v>566.88</v>
      </c>
      <c r="G23" s="6"/>
    </row>
    <row r="24" spans="1:7" ht="21" x14ac:dyDescent="0.25">
      <c r="A24" s="3" t="s">
        <v>1115</v>
      </c>
      <c r="B24" s="5" t="s">
        <v>739</v>
      </c>
      <c r="C24" s="5"/>
      <c r="D24" s="3" t="s">
        <v>1116</v>
      </c>
      <c r="E24" s="2">
        <v>131498.46</v>
      </c>
      <c r="F24" s="6">
        <v>566.88</v>
      </c>
      <c r="G24" s="6"/>
    </row>
    <row r="25" spans="1:7" ht="21" x14ac:dyDescent="0.25">
      <c r="A25" s="3" t="s">
        <v>1115</v>
      </c>
      <c r="B25" s="5" t="s">
        <v>1114</v>
      </c>
      <c r="C25" s="5"/>
      <c r="D25" s="3" t="s">
        <v>1113</v>
      </c>
      <c r="E25" s="2">
        <v>110228.52</v>
      </c>
      <c r="F25" s="6">
        <v>472.44</v>
      </c>
      <c r="G25" s="6"/>
    </row>
    <row r="26" spans="1:7" ht="21" x14ac:dyDescent="0.25">
      <c r="A26" s="3" t="s">
        <v>1112</v>
      </c>
      <c r="B26" s="5" t="s">
        <v>1111</v>
      </c>
      <c r="C26" s="5"/>
      <c r="D26" s="3" t="s">
        <v>108</v>
      </c>
      <c r="E26" s="2">
        <v>151802.04</v>
      </c>
      <c r="F26" s="6">
        <v>566.88</v>
      </c>
      <c r="G26" s="6"/>
    </row>
    <row r="27" spans="1:7" ht="31.5" x14ac:dyDescent="0.25">
      <c r="A27" s="3" t="s">
        <v>1110</v>
      </c>
      <c r="B27" s="5" t="s">
        <v>1066</v>
      </c>
      <c r="C27" s="5"/>
      <c r="D27" s="3" t="s">
        <v>631</v>
      </c>
      <c r="E27" s="2">
        <v>158179.5</v>
      </c>
      <c r="F27" s="6">
        <v>566.88</v>
      </c>
      <c r="G27" s="6"/>
    </row>
    <row r="28" spans="1:7" x14ac:dyDescent="0.25">
      <c r="A28" s="3" t="s">
        <v>1109</v>
      </c>
      <c r="B28" s="5" t="s">
        <v>1097</v>
      </c>
      <c r="C28" s="5"/>
      <c r="D28" s="3" t="s">
        <v>57</v>
      </c>
      <c r="E28" s="2">
        <v>158296</v>
      </c>
      <c r="F28" s="6">
        <v>566.88</v>
      </c>
      <c r="G28" s="6"/>
    </row>
    <row r="29" spans="1:7" ht="31.5" x14ac:dyDescent="0.25">
      <c r="A29" s="3" t="s">
        <v>1108</v>
      </c>
      <c r="B29" s="5" t="s">
        <v>1107</v>
      </c>
      <c r="C29" s="5"/>
      <c r="D29" s="3" t="s">
        <v>17</v>
      </c>
      <c r="E29" s="2">
        <v>189459.48</v>
      </c>
      <c r="F29" s="6">
        <v>566.88</v>
      </c>
      <c r="G29" s="6"/>
    </row>
    <row r="30" spans="1:7" ht="31.5" x14ac:dyDescent="0.25">
      <c r="A30" s="3" t="s">
        <v>1106</v>
      </c>
      <c r="B30" s="5" t="s">
        <v>1105</v>
      </c>
      <c r="C30" s="5"/>
      <c r="D30" s="3" t="s">
        <v>94</v>
      </c>
      <c r="E30" s="2">
        <v>165436.01999999999</v>
      </c>
      <c r="F30" s="6">
        <v>566.88</v>
      </c>
      <c r="G30" s="6"/>
    </row>
    <row r="31" spans="1:7" ht="21" x14ac:dyDescent="0.25">
      <c r="A31" s="3" t="s">
        <v>1104</v>
      </c>
      <c r="B31" s="5" t="s">
        <v>1103</v>
      </c>
      <c r="C31" s="5"/>
      <c r="D31" s="3" t="s">
        <v>1102</v>
      </c>
      <c r="E31" s="2">
        <v>153256.01999999999</v>
      </c>
      <c r="F31" s="6">
        <v>566.88</v>
      </c>
      <c r="G31" s="6"/>
    </row>
    <row r="32" spans="1:7" ht="21" x14ac:dyDescent="0.25">
      <c r="A32" s="3" t="s">
        <v>1101</v>
      </c>
      <c r="B32" s="5" t="s">
        <v>48</v>
      </c>
      <c r="C32" s="5"/>
      <c r="D32" s="3" t="s">
        <v>588</v>
      </c>
      <c r="E32" s="2">
        <v>131057.52</v>
      </c>
      <c r="F32" s="6">
        <v>566.88</v>
      </c>
      <c r="G32" s="6"/>
    </row>
    <row r="33" spans="1:7" ht="31.5" x14ac:dyDescent="0.25">
      <c r="A33" s="3" t="s">
        <v>1100</v>
      </c>
      <c r="B33" s="5" t="s">
        <v>842</v>
      </c>
      <c r="C33" s="5"/>
      <c r="D33" s="3" t="s">
        <v>1099</v>
      </c>
      <c r="E33" s="2">
        <v>116788.5</v>
      </c>
      <c r="F33" s="6">
        <v>566.88</v>
      </c>
      <c r="G33" s="6"/>
    </row>
    <row r="34" spans="1:7" ht="21" x14ac:dyDescent="0.25">
      <c r="A34" s="3" t="s">
        <v>1098</v>
      </c>
      <c r="B34" s="5" t="s">
        <v>1097</v>
      </c>
      <c r="C34" s="5"/>
      <c r="D34" s="3" t="s">
        <v>1096</v>
      </c>
      <c r="E34" s="2">
        <v>124987.5</v>
      </c>
      <c r="F34" s="6">
        <v>566.88</v>
      </c>
      <c r="G34" s="6"/>
    </row>
    <row r="35" spans="1:7" ht="21" x14ac:dyDescent="0.25">
      <c r="A35" s="3" t="s">
        <v>1095</v>
      </c>
      <c r="B35" s="5" t="s">
        <v>48</v>
      </c>
      <c r="C35" s="5"/>
      <c r="D35" s="3" t="s">
        <v>1094</v>
      </c>
      <c r="E35" s="2">
        <v>152065.5</v>
      </c>
      <c r="F35" s="6">
        <v>566.88</v>
      </c>
      <c r="G35" s="6"/>
    </row>
    <row r="36" spans="1:7" ht="31.5" x14ac:dyDescent="0.25">
      <c r="A36" s="3" t="s">
        <v>1093</v>
      </c>
      <c r="B36" s="5" t="s">
        <v>452</v>
      </c>
      <c r="C36" s="5"/>
      <c r="D36" s="3" t="s">
        <v>748</v>
      </c>
      <c r="E36" s="2">
        <v>102582.87</v>
      </c>
      <c r="F36" s="6">
        <v>562.98</v>
      </c>
      <c r="G36" s="6"/>
    </row>
    <row r="37" spans="1:7" ht="21" x14ac:dyDescent="0.25">
      <c r="A37" s="3" t="s">
        <v>1092</v>
      </c>
      <c r="B37" s="5" t="s">
        <v>1091</v>
      </c>
      <c r="C37" s="5"/>
      <c r="D37" s="3" t="s">
        <v>480</v>
      </c>
      <c r="E37" s="2">
        <v>177882.45</v>
      </c>
      <c r="F37" s="6">
        <v>566.88</v>
      </c>
      <c r="G37" s="6"/>
    </row>
    <row r="38" spans="1:7" x14ac:dyDescent="0.25">
      <c r="A38" s="3" t="s">
        <v>1090</v>
      </c>
      <c r="B38" s="5" t="s">
        <v>1089</v>
      </c>
      <c r="C38" s="5"/>
      <c r="D38" s="3" t="s">
        <v>1088</v>
      </c>
      <c r="E38" s="2">
        <v>177999.96</v>
      </c>
      <c r="F38" s="6">
        <v>668.24</v>
      </c>
      <c r="G38" s="6"/>
    </row>
    <row r="39" spans="1:7" ht="31.5" x14ac:dyDescent="0.25">
      <c r="A39" s="3" t="s">
        <v>1087</v>
      </c>
      <c r="B39" s="5" t="s">
        <v>182</v>
      </c>
      <c r="C39" s="5"/>
      <c r="D39" s="3" t="s">
        <v>1086</v>
      </c>
      <c r="E39" s="2">
        <v>111259.5</v>
      </c>
      <c r="F39" s="6">
        <v>472.44</v>
      </c>
      <c r="G39" s="6"/>
    </row>
    <row r="40" spans="1:7" ht="31.5" x14ac:dyDescent="0.25">
      <c r="A40" s="3" t="s">
        <v>1085</v>
      </c>
      <c r="B40" s="5" t="s">
        <v>1084</v>
      </c>
      <c r="C40" s="5"/>
      <c r="D40" s="3" t="s">
        <v>631</v>
      </c>
      <c r="E40" s="2">
        <v>150938.96</v>
      </c>
      <c r="F40" s="6">
        <v>566.88</v>
      </c>
      <c r="G40" s="6"/>
    </row>
    <row r="41" spans="1:7" ht="21" x14ac:dyDescent="0.25">
      <c r="A41" s="3" t="s">
        <v>1083</v>
      </c>
      <c r="B41" s="5" t="s">
        <v>1082</v>
      </c>
      <c r="C41" s="5"/>
      <c r="D41" s="3" t="s">
        <v>35</v>
      </c>
      <c r="E41" s="2">
        <v>281136.98</v>
      </c>
      <c r="F41" s="6">
        <v>566.88</v>
      </c>
      <c r="G41" s="6"/>
    </row>
    <row r="42" spans="1:7" x14ac:dyDescent="0.25">
      <c r="A42" s="3" t="s">
        <v>1081</v>
      </c>
      <c r="B42" s="5" t="s">
        <v>80</v>
      </c>
      <c r="C42" s="5"/>
      <c r="D42" s="3" t="s">
        <v>91</v>
      </c>
      <c r="E42" s="2">
        <v>149367</v>
      </c>
      <c r="F42" s="6">
        <v>566.88</v>
      </c>
      <c r="G42" s="6"/>
    </row>
    <row r="43" spans="1:7" ht="21" x14ac:dyDescent="0.25">
      <c r="A43" s="3" t="s">
        <v>1080</v>
      </c>
      <c r="B43" s="5" t="s">
        <v>1079</v>
      </c>
      <c r="C43" s="5"/>
      <c r="D43" s="3" t="s">
        <v>126</v>
      </c>
      <c r="E43" s="2">
        <v>110857.5</v>
      </c>
      <c r="F43" s="6">
        <v>566.88</v>
      </c>
      <c r="G43" s="6"/>
    </row>
    <row r="44" spans="1:7" ht="31.5" x14ac:dyDescent="0.25">
      <c r="A44" s="3" t="s">
        <v>1078</v>
      </c>
      <c r="B44" s="5" t="s">
        <v>1077</v>
      </c>
      <c r="C44" s="5"/>
      <c r="D44" s="3" t="s">
        <v>631</v>
      </c>
      <c r="E44" s="2">
        <v>158551.9</v>
      </c>
      <c r="F44" s="6">
        <v>566.88</v>
      </c>
      <c r="G44" s="6"/>
    </row>
    <row r="45" spans="1:7" ht="21" x14ac:dyDescent="0.25">
      <c r="A45" s="3" t="s">
        <v>1076</v>
      </c>
      <c r="B45" s="5" t="s">
        <v>996</v>
      </c>
      <c r="C45" s="5"/>
      <c r="D45" s="3" t="s">
        <v>1075</v>
      </c>
      <c r="E45" s="2">
        <v>150289.82</v>
      </c>
      <c r="F45" s="6">
        <v>472.44</v>
      </c>
      <c r="G45" s="6"/>
    </row>
    <row r="46" spans="1:7" ht="31.5" x14ac:dyDescent="0.25">
      <c r="A46" s="3" t="s">
        <v>1074</v>
      </c>
      <c r="B46" s="5" t="s">
        <v>54</v>
      </c>
      <c r="C46" s="5"/>
      <c r="D46" s="3" t="s">
        <v>1073</v>
      </c>
      <c r="E46" s="2">
        <v>125210.52</v>
      </c>
      <c r="F46" s="6">
        <v>566.88</v>
      </c>
      <c r="G46" s="6"/>
    </row>
    <row r="47" spans="1:7" ht="21" x14ac:dyDescent="0.25">
      <c r="A47" s="3" t="s">
        <v>1072</v>
      </c>
      <c r="B47" s="5" t="s">
        <v>1071</v>
      </c>
      <c r="C47" s="5"/>
      <c r="D47" s="3" t="s">
        <v>431</v>
      </c>
      <c r="E47" s="2">
        <v>110966.46</v>
      </c>
      <c r="F47" s="6">
        <v>566.88</v>
      </c>
      <c r="G47" s="6"/>
    </row>
    <row r="48" spans="1:7" ht="21" x14ac:dyDescent="0.25">
      <c r="A48" s="3" t="s">
        <v>1070</v>
      </c>
      <c r="B48" s="5" t="s">
        <v>1069</v>
      </c>
      <c r="C48" s="5"/>
      <c r="D48" s="3" t="s">
        <v>1068</v>
      </c>
      <c r="E48" s="2">
        <v>118026.96</v>
      </c>
      <c r="F48" s="6">
        <v>566.88</v>
      </c>
      <c r="G48" s="6"/>
    </row>
    <row r="49" spans="1:7" ht="21" x14ac:dyDescent="0.25">
      <c r="A49" s="3" t="s">
        <v>1067</v>
      </c>
      <c r="B49" s="5" t="s">
        <v>1066</v>
      </c>
      <c r="C49" s="5"/>
      <c r="D49" s="3" t="s">
        <v>35</v>
      </c>
      <c r="E49" s="2">
        <v>112684.02</v>
      </c>
      <c r="F49" s="6">
        <v>566.88</v>
      </c>
      <c r="G49" s="6"/>
    </row>
    <row r="50" spans="1:7" x14ac:dyDescent="0.25">
      <c r="A50" s="3" t="s">
        <v>1065</v>
      </c>
      <c r="B50" s="5" t="s">
        <v>1064</v>
      </c>
      <c r="C50" s="5"/>
      <c r="D50" s="3" t="s">
        <v>271</v>
      </c>
      <c r="E50" s="2">
        <v>148525.01999999999</v>
      </c>
      <c r="F50" s="6">
        <v>566.88</v>
      </c>
      <c r="G50" s="6"/>
    </row>
    <row r="51" spans="1:7" ht="31.5" x14ac:dyDescent="0.25">
      <c r="A51" s="3" t="s">
        <v>1063</v>
      </c>
      <c r="B51" s="5" t="s">
        <v>804</v>
      </c>
      <c r="C51" s="5"/>
      <c r="D51" s="3" t="s">
        <v>210</v>
      </c>
      <c r="E51" s="2">
        <v>112265.52</v>
      </c>
      <c r="F51" s="6">
        <v>566.88</v>
      </c>
      <c r="G51" s="6"/>
    </row>
    <row r="52" spans="1:7" ht="42" x14ac:dyDescent="0.25">
      <c r="A52" s="3" t="s">
        <v>1062</v>
      </c>
      <c r="B52" s="5" t="s">
        <v>1061</v>
      </c>
      <c r="C52" s="5"/>
      <c r="D52" s="3" t="s">
        <v>32</v>
      </c>
      <c r="E52" s="2">
        <v>147791</v>
      </c>
      <c r="F52" s="6">
        <v>566.88</v>
      </c>
      <c r="G52" s="6"/>
    </row>
    <row r="53" spans="1:7" ht="31.5" x14ac:dyDescent="0.25">
      <c r="A53" s="3" t="s">
        <v>1058</v>
      </c>
      <c r="B53" s="5" t="s">
        <v>1060</v>
      </c>
      <c r="C53" s="5"/>
      <c r="D53" s="3" t="s">
        <v>1059</v>
      </c>
      <c r="E53" s="2">
        <v>132211.46</v>
      </c>
      <c r="F53" s="6">
        <v>566.88</v>
      </c>
      <c r="G53" s="6"/>
    </row>
    <row r="54" spans="1:7" ht="21" x14ac:dyDescent="0.25">
      <c r="A54" s="3" t="s">
        <v>1058</v>
      </c>
      <c r="B54" s="5" t="s">
        <v>1057</v>
      </c>
      <c r="C54" s="5"/>
      <c r="D54" s="3" t="s">
        <v>1056</v>
      </c>
      <c r="E54" s="2">
        <v>111317.6</v>
      </c>
      <c r="F54" s="6">
        <v>566.88</v>
      </c>
      <c r="G54" s="6"/>
    </row>
    <row r="55" spans="1:7" ht="21" x14ac:dyDescent="0.25">
      <c r="A55" s="3" t="s">
        <v>1055</v>
      </c>
      <c r="B55" s="5" t="s">
        <v>642</v>
      </c>
      <c r="C55" s="5"/>
      <c r="D55" s="3" t="s">
        <v>233</v>
      </c>
      <c r="E55" s="2">
        <v>145572.48000000001</v>
      </c>
      <c r="F55" s="6">
        <v>566.88</v>
      </c>
      <c r="G55" s="6"/>
    </row>
    <row r="56" spans="1:7" x14ac:dyDescent="0.25">
      <c r="A56" s="3" t="s">
        <v>1054</v>
      </c>
      <c r="B56" s="5" t="s">
        <v>1053</v>
      </c>
      <c r="C56" s="5"/>
      <c r="D56" s="3" t="s">
        <v>472</v>
      </c>
      <c r="E56" s="2">
        <v>172667.04</v>
      </c>
      <c r="F56" s="6">
        <v>566.88</v>
      </c>
      <c r="G56" s="6"/>
    </row>
    <row r="57" spans="1:7" ht="31.5" x14ac:dyDescent="0.25">
      <c r="A57" s="3" t="s">
        <v>1052</v>
      </c>
      <c r="B57" s="5" t="s">
        <v>1051</v>
      </c>
      <c r="C57" s="5"/>
      <c r="D57" s="3" t="s">
        <v>210</v>
      </c>
      <c r="E57" s="2">
        <v>131649.96</v>
      </c>
      <c r="F57" s="6">
        <v>566.88</v>
      </c>
      <c r="G57" s="6"/>
    </row>
    <row r="58" spans="1:7" ht="31.5" x14ac:dyDescent="0.25">
      <c r="A58" s="3" t="s">
        <v>1050</v>
      </c>
      <c r="B58" s="5" t="s">
        <v>1049</v>
      </c>
      <c r="C58" s="5"/>
      <c r="D58" s="3" t="s">
        <v>243</v>
      </c>
      <c r="E58" s="2">
        <v>111536.02</v>
      </c>
      <c r="F58" s="6">
        <v>566.88</v>
      </c>
      <c r="G58" s="6"/>
    </row>
    <row r="59" spans="1:7" ht="21" x14ac:dyDescent="0.25">
      <c r="A59" s="3" t="s">
        <v>1048</v>
      </c>
      <c r="B59" s="5" t="s">
        <v>405</v>
      </c>
      <c r="C59" s="5"/>
      <c r="D59" s="3" t="s">
        <v>184</v>
      </c>
      <c r="E59" s="2">
        <v>128389.02</v>
      </c>
      <c r="F59" s="6">
        <v>566.88</v>
      </c>
      <c r="G59" s="6"/>
    </row>
    <row r="60" spans="1:7" ht="21" x14ac:dyDescent="0.25">
      <c r="A60" s="3" t="s">
        <v>1047</v>
      </c>
      <c r="B60" s="5" t="s">
        <v>310</v>
      </c>
      <c r="C60" s="5"/>
      <c r="D60" s="3" t="s">
        <v>1046</v>
      </c>
      <c r="E60" s="2">
        <v>214485.48</v>
      </c>
      <c r="F60" s="6">
        <v>566.88</v>
      </c>
      <c r="G60" s="6"/>
    </row>
    <row r="61" spans="1:7" ht="31.5" x14ac:dyDescent="0.25">
      <c r="A61" s="3" t="s">
        <v>1045</v>
      </c>
      <c r="B61" s="5" t="s">
        <v>1044</v>
      </c>
      <c r="C61" s="5"/>
      <c r="D61" s="3" t="s">
        <v>308</v>
      </c>
      <c r="E61" s="2">
        <v>155971.04</v>
      </c>
      <c r="F61" s="6">
        <v>566.88</v>
      </c>
      <c r="G61" s="6"/>
    </row>
    <row r="62" spans="1:7" ht="21" x14ac:dyDescent="0.25">
      <c r="A62" s="3" t="s">
        <v>1041</v>
      </c>
      <c r="B62" s="5" t="s">
        <v>1043</v>
      </c>
      <c r="C62" s="5"/>
      <c r="D62" s="3" t="s">
        <v>768</v>
      </c>
      <c r="E62" s="2">
        <v>156736.98000000001</v>
      </c>
      <c r="F62" s="6">
        <v>566.88</v>
      </c>
      <c r="G62" s="6"/>
    </row>
    <row r="63" spans="1:7" ht="21" x14ac:dyDescent="0.25">
      <c r="A63" s="3" t="s">
        <v>1041</v>
      </c>
      <c r="B63" s="5" t="s">
        <v>1042</v>
      </c>
      <c r="C63" s="5"/>
      <c r="D63" s="3" t="s">
        <v>579</v>
      </c>
      <c r="E63" s="2">
        <v>200401.48</v>
      </c>
      <c r="F63" s="6">
        <v>566.88</v>
      </c>
      <c r="G63" s="6"/>
    </row>
    <row r="64" spans="1:7" ht="21" x14ac:dyDescent="0.25">
      <c r="A64" s="3" t="s">
        <v>1041</v>
      </c>
      <c r="B64" s="5" t="s">
        <v>844</v>
      </c>
      <c r="C64" s="5"/>
      <c r="D64" s="3" t="s">
        <v>108</v>
      </c>
      <c r="E64" s="2">
        <v>108930</v>
      </c>
      <c r="F64" s="6">
        <v>545.54</v>
      </c>
      <c r="G64" s="6"/>
    </row>
    <row r="65" spans="1:7" ht="21" x14ac:dyDescent="0.25">
      <c r="A65" s="3" t="s">
        <v>1041</v>
      </c>
      <c r="B65" s="5" t="s">
        <v>378</v>
      </c>
      <c r="C65" s="5"/>
      <c r="D65" s="3" t="s">
        <v>588</v>
      </c>
      <c r="E65" s="2">
        <v>175406.04</v>
      </c>
      <c r="F65" s="6">
        <v>566.88</v>
      </c>
      <c r="G65" s="6"/>
    </row>
    <row r="66" spans="1:7" ht="21" x14ac:dyDescent="0.25">
      <c r="A66" s="3" t="s">
        <v>1040</v>
      </c>
      <c r="B66" s="5" t="s">
        <v>1039</v>
      </c>
      <c r="C66" s="5"/>
      <c r="D66" s="3" t="s">
        <v>1038</v>
      </c>
      <c r="E66" s="2">
        <v>164845.01999999999</v>
      </c>
      <c r="F66" s="6">
        <v>566.88</v>
      </c>
      <c r="G66" s="6"/>
    </row>
    <row r="67" spans="1:7" ht="21" x14ac:dyDescent="0.25">
      <c r="A67" s="3" t="s">
        <v>1037</v>
      </c>
      <c r="B67" s="5" t="s">
        <v>1036</v>
      </c>
      <c r="C67" s="5"/>
      <c r="D67" s="3" t="s">
        <v>1035</v>
      </c>
      <c r="E67" s="2">
        <v>155559.48000000001</v>
      </c>
      <c r="F67" s="6">
        <v>566.88</v>
      </c>
      <c r="G67" s="6"/>
    </row>
    <row r="68" spans="1:7" ht="21" x14ac:dyDescent="0.25">
      <c r="A68" s="3" t="s">
        <v>1034</v>
      </c>
      <c r="B68" s="5" t="s">
        <v>924</v>
      </c>
      <c r="C68" s="5"/>
      <c r="D68" s="3" t="s">
        <v>133</v>
      </c>
      <c r="E68" s="2">
        <v>151089.48000000001</v>
      </c>
      <c r="F68" s="6">
        <v>566.88</v>
      </c>
      <c r="G68" s="6"/>
    </row>
    <row r="69" spans="1:7" ht="21" x14ac:dyDescent="0.25">
      <c r="A69" s="3" t="s">
        <v>1033</v>
      </c>
      <c r="B69" s="5" t="s">
        <v>1032</v>
      </c>
      <c r="C69" s="5"/>
      <c r="D69" s="3" t="s">
        <v>6</v>
      </c>
      <c r="E69" s="2">
        <v>113299.5</v>
      </c>
      <c r="F69" s="6">
        <v>566.88</v>
      </c>
      <c r="G69" s="6"/>
    </row>
    <row r="70" spans="1:7" ht="21" x14ac:dyDescent="0.25">
      <c r="A70" s="3" t="s">
        <v>1031</v>
      </c>
      <c r="B70" s="5" t="s">
        <v>1030</v>
      </c>
      <c r="C70" s="5"/>
      <c r="D70" s="3" t="s">
        <v>71</v>
      </c>
      <c r="E70" s="2">
        <v>129191</v>
      </c>
      <c r="F70" s="6">
        <v>566.88</v>
      </c>
      <c r="G70" s="6"/>
    </row>
    <row r="71" spans="1:7" x14ac:dyDescent="0.25">
      <c r="A71" s="3" t="s">
        <v>1029</v>
      </c>
      <c r="B71" s="5" t="s">
        <v>1028</v>
      </c>
      <c r="C71" s="5"/>
      <c r="D71" s="3" t="s">
        <v>230</v>
      </c>
      <c r="E71" s="2">
        <v>143807.51999999999</v>
      </c>
      <c r="F71" s="6">
        <v>566.88</v>
      </c>
      <c r="G71" s="6"/>
    </row>
    <row r="72" spans="1:7" ht="21" x14ac:dyDescent="0.25">
      <c r="A72" s="3" t="s">
        <v>1027</v>
      </c>
      <c r="B72" s="5" t="s">
        <v>637</v>
      </c>
      <c r="C72" s="5"/>
      <c r="D72" s="3" t="s">
        <v>1026</v>
      </c>
      <c r="E72" s="2">
        <v>101093.04</v>
      </c>
      <c r="F72" s="6">
        <v>472.44</v>
      </c>
      <c r="G72" s="6"/>
    </row>
    <row r="73" spans="1:7" ht="21" x14ac:dyDescent="0.25">
      <c r="A73" s="3" t="s">
        <v>1025</v>
      </c>
      <c r="B73" s="5" t="s">
        <v>69</v>
      </c>
      <c r="C73" s="5"/>
      <c r="D73" s="3" t="s">
        <v>112</v>
      </c>
      <c r="E73" s="2">
        <v>164639.51999999999</v>
      </c>
      <c r="F73" s="6">
        <v>566.88</v>
      </c>
      <c r="G73" s="6"/>
    </row>
    <row r="74" spans="1:7" ht="21" x14ac:dyDescent="0.25">
      <c r="A74" s="3" t="s">
        <v>1024</v>
      </c>
      <c r="B74" s="5" t="s">
        <v>48</v>
      </c>
      <c r="C74" s="5"/>
      <c r="D74" s="3" t="s">
        <v>206</v>
      </c>
      <c r="E74" s="2">
        <v>131859.01999999999</v>
      </c>
      <c r="F74" s="6">
        <v>566.88</v>
      </c>
      <c r="G74" s="6"/>
    </row>
    <row r="75" spans="1:7" ht="21" x14ac:dyDescent="0.25">
      <c r="A75" s="3" t="s">
        <v>1023</v>
      </c>
      <c r="B75" s="5" t="s">
        <v>1022</v>
      </c>
      <c r="C75" s="5"/>
      <c r="D75" s="3" t="s">
        <v>1008</v>
      </c>
      <c r="E75" s="2">
        <v>157642.01999999999</v>
      </c>
      <c r="F75" s="6">
        <v>566.88</v>
      </c>
      <c r="G75" s="6"/>
    </row>
    <row r="76" spans="1:7" ht="21" x14ac:dyDescent="0.25">
      <c r="A76" s="3" t="s">
        <v>1021</v>
      </c>
      <c r="B76" s="5" t="s">
        <v>672</v>
      </c>
      <c r="C76" s="5"/>
      <c r="D76" s="3" t="s">
        <v>1020</v>
      </c>
      <c r="E76" s="2">
        <v>100455</v>
      </c>
      <c r="F76" s="6">
        <v>472.44</v>
      </c>
      <c r="G76" s="6"/>
    </row>
    <row r="77" spans="1:7" ht="21" x14ac:dyDescent="0.25">
      <c r="A77" s="3" t="s">
        <v>1019</v>
      </c>
      <c r="B77" s="5" t="s">
        <v>1018</v>
      </c>
      <c r="C77" s="5"/>
      <c r="D77" s="3" t="s">
        <v>0</v>
      </c>
      <c r="E77" s="2">
        <v>126371</v>
      </c>
      <c r="F77" s="6">
        <v>566.88</v>
      </c>
      <c r="G77" s="6"/>
    </row>
    <row r="78" spans="1:7" x14ac:dyDescent="0.25">
      <c r="A78" s="3" t="s">
        <v>1017</v>
      </c>
      <c r="B78" s="5" t="s">
        <v>1016</v>
      </c>
      <c r="C78" s="5"/>
      <c r="D78" s="3" t="s">
        <v>228</v>
      </c>
      <c r="E78" s="2">
        <v>153330.54</v>
      </c>
      <c r="F78" s="6">
        <v>566.88</v>
      </c>
      <c r="G78" s="6"/>
    </row>
    <row r="79" spans="1:7" ht="21" x14ac:dyDescent="0.25">
      <c r="A79" s="3" t="s">
        <v>1015</v>
      </c>
      <c r="B79" s="5" t="s">
        <v>823</v>
      </c>
      <c r="C79" s="5"/>
      <c r="D79" s="3" t="s">
        <v>1014</v>
      </c>
      <c r="E79" s="2">
        <v>107626.98</v>
      </c>
      <c r="F79" s="6">
        <v>566.88</v>
      </c>
      <c r="G79" s="6"/>
    </row>
    <row r="80" spans="1:7" x14ac:dyDescent="0.25">
      <c r="A80" s="3" t="s">
        <v>1013</v>
      </c>
      <c r="B80" s="5" t="s">
        <v>1012</v>
      </c>
      <c r="C80" s="5"/>
      <c r="D80" s="3" t="s">
        <v>216</v>
      </c>
      <c r="E80" s="2">
        <v>109056.48</v>
      </c>
      <c r="F80" s="6">
        <v>507.82</v>
      </c>
      <c r="G80" s="6"/>
    </row>
    <row r="81" spans="1:7" ht="31.5" x14ac:dyDescent="0.25">
      <c r="A81" s="3" t="s">
        <v>1011</v>
      </c>
      <c r="B81" s="5" t="s">
        <v>1010</v>
      </c>
      <c r="C81" s="5"/>
      <c r="D81" s="3" t="s">
        <v>17</v>
      </c>
      <c r="E81" s="2">
        <v>165073.51999999999</v>
      </c>
      <c r="F81" s="6">
        <v>566.88</v>
      </c>
      <c r="G81" s="6"/>
    </row>
    <row r="82" spans="1:7" ht="21" x14ac:dyDescent="0.25">
      <c r="A82" s="3" t="s">
        <v>1009</v>
      </c>
      <c r="B82" s="5" t="s">
        <v>66</v>
      </c>
      <c r="C82" s="5"/>
      <c r="D82" s="3" t="s">
        <v>1008</v>
      </c>
      <c r="E82" s="2">
        <v>182973.53</v>
      </c>
      <c r="F82" s="6">
        <v>566.88</v>
      </c>
      <c r="G82" s="6"/>
    </row>
    <row r="83" spans="1:7" ht="21" x14ac:dyDescent="0.25">
      <c r="A83" s="3" t="s">
        <v>1007</v>
      </c>
      <c r="B83" s="5" t="s">
        <v>1006</v>
      </c>
      <c r="C83" s="5"/>
      <c r="D83" s="3" t="s">
        <v>1005</v>
      </c>
      <c r="E83" s="2">
        <v>128248.67</v>
      </c>
      <c r="F83" s="6">
        <v>566.88</v>
      </c>
      <c r="G83" s="6"/>
    </row>
    <row r="84" spans="1:7" ht="31.5" x14ac:dyDescent="0.25">
      <c r="A84" s="3" t="s">
        <v>1004</v>
      </c>
      <c r="B84" s="5" t="s">
        <v>1003</v>
      </c>
      <c r="C84" s="5"/>
      <c r="D84" s="3" t="s">
        <v>74</v>
      </c>
      <c r="E84" s="2">
        <v>160272.98000000001</v>
      </c>
      <c r="F84" s="6">
        <v>566.88</v>
      </c>
      <c r="G84" s="6"/>
    </row>
    <row r="85" spans="1:7" ht="31.5" x14ac:dyDescent="0.25">
      <c r="A85" s="3" t="s">
        <v>1002</v>
      </c>
      <c r="B85" s="5" t="s">
        <v>303</v>
      </c>
      <c r="C85" s="5"/>
      <c r="D85" s="3" t="s">
        <v>68</v>
      </c>
      <c r="E85" s="2">
        <v>187438.94</v>
      </c>
      <c r="F85" s="6">
        <v>566.88</v>
      </c>
      <c r="G85" s="6"/>
    </row>
    <row r="86" spans="1:7" ht="31.5" x14ac:dyDescent="0.25">
      <c r="A86" s="3" t="s">
        <v>1001</v>
      </c>
      <c r="B86" s="5" t="s">
        <v>1000</v>
      </c>
      <c r="C86" s="5"/>
      <c r="D86" s="3" t="s">
        <v>108</v>
      </c>
      <c r="E86" s="2">
        <v>124742</v>
      </c>
      <c r="F86" s="6">
        <v>566.88</v>
      </c>
      <c r="G86" s="6"/>
    </row>
    <row r="87" spans="1:7" ht="21" x14ac:dyDescent="0.25">
      <c r="A87" s="3" t="s">
        <v>999</v>
      </c>
      <c r="B87" s="5" t="s">
        <v>382</v>
      </c>
      <c r="C87" s="5"/>
      <c r="D87" s="3" t="s">
        <v>998</v>
      </c>
      <c r="E87" s="2">
        <v>115286.46</v>
      </c>
      <c r="F87" s="6">
        <v>472.44</v>
      </c>
      <c r="G87" s="6"/>
    </row>
    <row r="88" spans="1:7" ht="21" x14ac:dyDescent="0.25">
      <c r="A88" s="3" t="s">
        <v>997</v>
      </c>
      <c r="B88" s="5" t="s">
        <v>996</v>
      </c>
      <c r="C88" s="5"/>
      <c r="D88" s="3" t="s">
        <v>995</v>
      </c>
      <c r="E88" s="2">
        <v>107127.7</v>
      </c>
      <c r="F88" s="6">
        <v>468.08</v>
      </c>
      <c r="G88" s="6"/>
    </row>
    <row r="89" spans="1:7" ht="31.5" x14ac:dyDescent="0.25">
      <c r="A89" s="3" t="s">
        <v>994</v>
      </c>
      <c r="B89" s="5" t="s">
        <v>993</v>
      </c>
      <c r="C89" s="5"/>
      <c r="D89" s="3" t="s">
        <v>264</v>
      </c>
      <c r="E89" s="2">
        <v>108747</v>
      </c>
      <c r="F89" s="6">
        <v>566.88</v>
      </c>
      <c r="G89" s="6"/>
    </row>
    <row r="90" spans="1:7" ht="21" x14ac:dyDescent="0.25">
      <c r="A90" s="3" t="s">
        <v>992</v>
      </c>
      <c r="B90" s="5" t="s">
        <v>991</v>
      </c>
      <c r="C90" s="5"/>
      <c r="D90" s="3" t="s">
        <v>990</v>
      </c>
      <c r="E90" s="2">
        <v>106834.76</v>
      </c>
      <c r="F90" s="6">
        <v>566.88</v>
      </c>
      <c r="G90" s="6"/>
    </row>
    <row r="91" spans="1:7" ht="31.5" x14ac:dyDescent="0.25">
      <c r="A91" s="3" t="s">
        <v>989</v>
      </c>
      <c r="B91" s="5" t="s">
        <v>988</v>
      </c>
      <c r="C91" s="5"/>
      <c r="D91" s="3" t="s">
        <v>987</v>
      </c>
      <c r="E91" s="2">
        <v>120880.54</v>
      </c>
      <c r="F91" s="6">
        <v>566.88</v>
      </c>
      <c r="G91" s="6"/>
    </row>
    <row r="92" spans="1:7" ht="21" x14ac:dyDescent="0.25">
      <c r="A92" s="3" t="s">
        <v>986</v>
      </c>
      <c r="B92" s="5" t="s">
        <v>403</v>
      </c>
      <c r="C92" s="5"/>
      <c r="D92" s="3" t="s">
        <v>261</v>
      </c>
      <c r="E92" s="2">
        <v>117649.48</v>
      </c>
      <c r="F92" s="6">
        <v>566.88</v>
      </c>
      <c r="G92" s="6"/>
    </row>
    <row r="93" spans="1:7" ht="21" x14ac:dyDescent="0.25">
      <c r="A93" s="3" t="s">
        <v>985</v>
      </c>
      <c r="B93" s="5" t="s">
        <v>324</v>
      </c>
      <c r="C93" s="5"/>
      <c r="D93" s="3" t="s">
        <v>367</v>
      </c>
      <c r="E93" s="2">
        <v>192150</v>
      </c>
      <c r="F93" s="6">
        <v>566.88</v>
      </c>
      <c r="G93" s="6"/>
    </row>
    <row r="94" spans="1:7" ht="21" x14ac:dyDescent="0.25">
      <c r="A94" s="3" t="s">
        <v>984</v>
      </c>
      <c r="B94" s="5" t="s">
        <v>924</v>
      </c>
      <c r="C94" s="5"/>
      <c r="D94" s="3" t="s">
        <v>133</v>
      </c>
      <c r="E94" s="2">
        <v>113575.03999999999</v>
      </c>
      <c r="F94" s="6">
        <v>566.88</v>
      </c>
      <c r="G94" s="6"/>
    </row>
    <row r="95" spans="1:7" ht="31.5" x14ac:dyDescent="0.25">
      <c r="A95" s="3" t="s">
        <v>983</v>
      </c>
      <c r="B95" s="5" t="s">
        <v>982</v>
      </c>
      <c r="C95" s="5"/>
      <c r="D95" s="3" t="s">
        <v>981</v>
      </c>
      <c r="E95" s="2">
        <v>129975.96</v>
      </c>
      <c r="F95" s="6">
        <v>566.88</v>
      </c>
      <c r="G95" s="6"/>
    </row>
    <row r="96" spans="1:7" ht="21" x14ac:dyDescent="0.25">
      <c r="A96" s="3" t="s">
        <v>979</v>
      </c>
      <c r="B96" s="5" t="s">
        <v>980</v>
      </c>
      <c r="C96" s="5"/>
      <c r="D96" s="3" t="s">
        <v>15</v>
      </c>
      <c r="E96" s="2">
        <v>186603</v>
      </c>
      <c r="F96" s="6">
        <v>566.88</v>
      </c>
      <c r="G96" s="6"/>
    </row>
    <row r="97" spans="1:7" ht="21" x14ac:dyDescent="0.25">
      <c r="A97" s="3" t="s">
        <v>979</v>
      </c>
      <c r="B97" s="5" t="s">
        <v>164</v>
      </c>
      <c r="C97" s="5"/>
      <c r="D97" s="3" t="s">
        <v>71</v>
      </c>
      <c r="E97" s="2">
        <v>112231.02</v>
      </c>
      <c r="F97" s="6">
        <v>566.88</v>
      </c>
      <c r="G97" s="6"/>
    </row>
    <row r="98" spans="1:7" x14ac:dyDescent="0.25">
      <c r="A98" s="3" t="s">
        <v>977</v>
      </c>
      <c r="B98" s="5" t="s">
        <v>978</v>
      </c>
      <c r="C98" s="5"/>
      <c r="D98" s="3" t="s">
        <v>197</v>
      </c>
      <c r="E98" s="2">
        <v>169265.04</v>
      </c>
      <c r="F98" s="6">
        <v>566.88</v>
      </c>
      <c r="G98" s="6"/>
    </row>
    <row r="99" spans="1:7" ht="21" x14ac:dyDescent="0.25">
      <c r="A99" s="3" t="s">
        <v>977</v>
      </c>
      <c r="B99" s="5" t="s">
        <v>976</v>
      </c>
      <c r="C99" s="5"/>
      <c r="D99" s="3" t="s">
        <v>975</v>
      </c>
      <c r="E99" s="2">
        <v>100628.52</v>
      </c>
      <c r="F99" s="6">
        <v>562.04</v>
      </c>
      <c r="G99" s="6"/>
    </row>
    <row r="100" spans="1:7" ht="21" x14ac:dyDescent="0.25">
      <c r="A100" s="3" t="s">
        <v>974</v>
      </c>
      <c r="B100" s="5" t="s">
        <v>973</v>
      </c>
      <c r="C100" s="5"/>
      <c r="D100" s="3" t="s">
        <v>50</v>
      </c>
      <c r="E100" s="2">
        <v>116740.02</v>
      </c>
      <c r="F100" s="6">
        <v>566.88</v>
      </c>
      <c r="G100" s="6"/>
    </row>
    <row r="101" spans="1:7" x14ac:dyDescent="0.25">
      <c r="A101" s="3" t="s">
        <v>972</v>
      </c>
      <c r="B101" s="5" t="s">
        <v>144</v>
      </c>
      <c r="C101" s="5"/>
      <c r="D101" s="3" t="s">
        <v>57</v>
      </c>
      <c r="E101" s="2">
        <v>119953.02</v>
      </c>
      <c r="F101" s="6">
        <v>566.88</v>
      </c>
      <c r="G101" s="6"/>
    </row>
    <row r="102" spans="1:7" ht="21" x14ac:dyDescent="0.25">
      <c r="A102" s="3" t="s">
        <v>971</v>
      </c>
      <c r="B102" s="5" t="s">
        <v>306</v>
      </c>
      <c r="C102" s="5"/>
      <c r="D102" s="3" t="s">
        <v>636</v>
      </c>
      <c r="E102" s="2">
        <v>110152.54</v>
      </c>
      <c r="F102" s="6">
        <v>551.38</v>
      </c>
      <c r="G102" s="6"/>
    </row>
    <row r="103" spans="1:7" ht="21" x14ac:dyDescent="0.25">
      <c r="A103" s="3" t="s">
        <v>970</v>
      </c>
      <c r="B103" s="5" t="s">
        <v>969</v>
      </c>
      <c r="C103" s="5"/>
      <c r="D103" s="3" t="s">
        <v>968</v>
      </c>
      <c r="E103" s="2">
        <v>117957.48</v>
      </c>
      <c r="F103" s="6">
        <v>566.88</v>
      </c>
      <c r="G103" s="6"/>
    </row>
    <row r="104" spans="1:7" ht="21" x14ac:dyDescent="0.25">
      <c r="A104" s="3" t="s">
        <v>967</v>
      </c>
      <c r="B104" s="5" t="s">
        <v>966</v>
      </c>
      <c r="C104" s="5"/>
      <c r="D104" s="3" t="s">
        <v>178</v>
      </c>
      <c r="E104" s="2">
        <v>116151</v>
      </c>
      <c r="F104" s="6">
        <v>566.88</v>
      </c>
      <c r="G104" s="6"/>
    </row>
    <row r="105" spans="1:7" ht="21" x14ac:dyDescent="0.25">
      <c r="A105" s="3" t="s">
        <v>965</v>
      </c>
      <c r="B105" s="5" t="s">
        <v>63</v>
      </c>
      <c r="C105" s="5"/>
      <c r="D105" s="3" t="s">
        <v>271</v>
      </c>
      <c r="E105" s="2">
        <v>143154.5</v>
      </c>
      <c r="F105" s="6">
        <v>566.88</v>
      </c>
      <c r="G105" s="6"/>
    </row>
    <row r="106" spans="1:7" ht="21" x14ac:dyDescent="0.25">
      <c r="A106" s="3" t="s">
        <v>964</v>
      </c>
      <c r="B106" s="5" t="s">
        <v>963</v>
      </c>
      <c r="C106" s="5"/>
      <c r="D106" s="3" t="s">
        <v>962</v>
      </c>
      <c r="E106" s="2">
        <v>105903.54</v>
      </c>
      <c r="F106" s="6">
        <v>566.88</v>
      </c>
      <c r="G106" s="6"/>
    </row>
    <row r="107" spans="1:7" ht="31.5" x14ac:dyDescent="0.25">
      <c r="A107" s="3" t="s">
        <v>961</v>
      </c>
      <c r="B107" s="5" t="s">
        <v>960</v>
      </c>
      <c r="C107" s="5"/>
      <c r="D107" s="3" t="s">
        <v>84</v>
      </c>
      <c r="E107" s="2">
        <v>192308</v>
      </c>
      <c r="F107" s="6">
        <v>566.88</v>
      </c>
      <c r="G107" s="6"/>
    </row>
    <row r="108" spans="1:7" ht="21" x14ac:dyDescent="0.25">
      <c r="A108" s="3" t="s">
        <v>959</v>
      </c>
      <c r="B108" s="5" t="s">
        <v>101</v>
      </c>
      <c r="C108" s="5"/>
      <c r="D108" s="3" t="s">
        <v>15</v>
      </c>
      <c r="E108" s="2">
        <v>156049.5</v>
      </c>
      <c r="F108" s="6">
        <v>566.88</v>
      </c>
      <c r="G108" s="6"/>
    </row>
    <row r="109" spans="1:7" ht="21" x14ac:dyDescent="0.25">
      <c r="A109" s="3" t="s">
        <v>958</v>
      </c>
      <c r="B109" s="5" t="s">
        <v>957</v>
      </c>
      <c r="C109" s="5"/>
      <c r="D109" s="3" t="s">
        <v>956</v>
      </c>
      <c r="E109" s="2">
        <v>217250.02</v>
      </c>
      <c r="F109" s="6">
        <v>472.44</v>
      </c>
      <c r="G109" s="6"/>
    </row>
    <row r="110" spans="1:7" ht="21" x14ac:dyDescent="0.25">
      <c r="A110" s="3" t="s">
        <v>955</v>
      </c>
      <c r="B110" s="5" t="s">
        <v>954</v>
      </c>
      <c r="C110" s="5"/>
      <c r="D110" s="3" t="s">
        <v>126</v>
      </c>
      <c r="E110" s="2">
        <v>100835.04</v>
      </c>
      <c r="F110" s="6">
        <v>566.88</v>
      </c>
      <c r="G110" s="6"/>
    </row>
    <row r="111" spans="1:7" x14ac:dyDescent="0.25">
      <c r="A111" s="3" t="s">
        <v>953</v>
      </c>
      <c r="B111" s="5" t="s">
        <v>157</v>
      </c>
      <c r="C111" s="5"/>
      <c r="D111" s="3" t="s">
        <v>228</v>
      </c>
      <c r="E111" s="2">
        <v>100312.98</v>
      </c>
      <c r="F111" s="6">
        <v>566.88</v>
      </c>
      <c r="G111" s="6"/>
    </row>
    <row r="112" spans="1:7" ht="21" x14ac:dyDescent="0.25">
      <c r="A112" s="3" t="s">
        <v>952</v>
      </c>
      <c r="B112" s="5" t="s">
        <v>951</v>
      </c>
      <c r="C112" s="5"/>
      <c r="D112" s="3" t="s">
        <v>950</v>
      </c>
      <c r="E112" s="2">
        <v>129803.29</v>
      </c>
      <c r="F112" s="6">
        <v>566.88</v>
      </c>
      <c r="G112" s="6"/>
    </row>
    <row r="113" spans="1:7" ht="21" x14ac:dyDescent="0.25">
      <c r="A113" s="3" t="s">
        <v>949</v>
      </c>
      <c r="B113" s="5" t="s">
        <v>524</v>
      </c>
      <c r="C113" s="5"/>
      <c r="D113" s="3" t="s">
        <v>261</v>
      </c>
      <c r="E113" s="2">
        <v>158891.01999999999</v>
      </c>
      <c r="F113" s="6">
        <v>566.88</v>
      </c>
      <c r="G113" s="6"/>
    </row>
    <row r="114" spans="1:7" ht="21" x14ac:dyDescent="0.25">
      <c r="A114" s="3" t="s">
        <v>948</v>
      </c>
      <c r="B114" s="5" t="s">
        <v>947</v>
      </c>
      <c r="C114" s="5"/>
      <c r="D114" s="3" t="s">
        <v>431</v>
      </c>
      <c r="E114" s="2">
        <v>128533.46</v>
      </c>
      <c r="F114" s="6">
        <v>566.88</v>
      </c>
      <c r="G114" s="6"/>
    </row>
    <row r="115" spans="1:7" ht="21" x14ac:dyDescent="0.25">
      <c r="A115" s="3" t="s">
        <v>946</v>
      </c>
      <c r="B115" s="5" t="s">
        <v>945</v>
      </c>
      <c r="C115" s="5"/>
      <c r="D115" s="3" t="s">
        <v>133</v>
      </c>
      <c r="E115" s="2">
        <v>125868.5</v>
      </c>
      <c r="F115" s="6">
        <v>566.88</v>
      </c>
      <c r="G115" s="6"/>
    </row>
    <row r="116" spans="1:7" x14ac:dyDescent="0.25">
      <c r="A116" s="3" t="s">
        <v>944</v>
      </c>
      <c r="B116" s="5" t="s">
        <v>276</v>
      </c>
      <c r="C116" s="5"/>
      <c r="D116" s="3" t="s">
        <v>943</v>
      </c>
      <c r="E116" s="2">
        <v>135967.98000000001</v>
      </c>
      <c r="F116" s="6">
        <v>472.44</v>
      </c>
      <c r="G116" s="6"/>
    </row>
    <row r="117" spans="1:7" ht="42" x14ac:dyDescent="0.25">
      <c r="A117" s="3" t="s">
        <v>942</v>
      </c>
      <c r="B117" s="5" t="s">
        <v>941</v>
      </c>
      <c r="C117" s="5"/>
      <c r="D117" s="3" t="s">
        <v>283</v>
      </c>
      <c r="E117" s="2">
        <v>213331.54</v>
      </c>
      <c r="F117" s="6">
        <v>566.88</v>
      </c>
      <c r="G117" s="6"/>
    </row>
    <row r="118" spans="1:7" ht="31.5" x14ac:dyDescent="0.25">
      <c r="A118" s="3" t="s">
        <v>940</v>
      </c>
      <c r="B118" s="5" t="s">
        <v>939</v>
      </c>
      <c r="C118" s="5"/>
      <c r="D118" s="3" t="s">
        <v>768</v>
      </c>
      <c r="E118" s="2">
        <v>109006.98</v>
      </c>
      <c r="F118" s="6">
        <v>566.88</v>
      </c>
      <c r="G118" s="6"/>
    </row>
    <row r="119" spans="1:7" ht="31.5" x14ac:dyDescent="0.25">
      <c r="A119" s="3" t="s">
        <v>938</v>
      </c>
      <c r="B119" s="5" t="s">
        <v>937</v>
      </c>
      <c r="C119" s="5"/>
      <c r="D119" s="3" t="s">
        <v>936</v>
      </c>
      <c r="E119" s="2">
        <v>194274.96</v>
      </c>
      <c r="F119" s="6">
        <v>566.88</v>
      </c>
      <c r="G119" s="6"/>
    </row>
    <row r="120" spans="1:7" ht="21" x14ac:dyDescent="0.25">
      <c r="A120" s="3" t="s">
        <v>935</v>
      </c>
      <c r="B120" s="5" t="s">
        <v>934</v>
      </c>
      <c r="C120" s="5"/>
      <c r="D120" s="3" t="s">
        <v>933</v>
      </c>
      <c r="E120" s="2">
        <v>100537.99</v>
      </c>
      <c r="F120" s="6">
        <v>565.9</v>
      </c>
      <c r="G120" s="6"/>
    </row>
    <row r="121" spans="1:7" x14ac:dyDescent="0.25">
      <c r="A121" s="3" t="s">
        <v>932</v>
      </c>
      <c r="B121" s="5" t="s">
        <v>931</v>
      </c>
      <c r="C121" s="5"/>
      <c r="D121" s="3" t="s">
        <v>567</v>
      </c>
      <c r="E121" s="2">
        <v>139807.98000000001</v>
      </c>
      <c r="F121" s="6">
        <v>566.88</v>
      </c>
      <c r="G121" s="6"/>
    </row>
    <row r="122" spans="1:7" ht="21" x14ac:dyDescent="0.25">
      <c r="A122" s="3" t="s">
        <v>930</v>
      </c>
      <c r="B122" s="5" t="s">
        <v>929</v>
      </c>
      <c r="C122" s="5"/>
      <c r="D122" s="3" t="s">
        <v>57</v>
      </c>
      <c r="E122" s="2">
        <v>133800.95999999999</v>
      </c>
      <c r="F122" s="6">
        <v>566.88</v>
      </c>
      <c r="G122" s="6"/>
    </row>
    <row r="123" spans="1:7" ht="21" x14ac:dyDescent="0.25">
      <c r="A123" s="3" t="s">
        <v>928</v>
      </c>
      <c r="B123" s="5" t="s">
        <v>322</v>
      </c>
      <c r="C123" s="5"/>
      <c r="D123" s="3" t="s">
        <v>65</v>
      </c>
      <c r="E123" s="2">
        <v>109805.04</v>
      </c>
      <c r="F123" s="6">
        <v>617.22</v>
      </c>
      <c r="G123" s="6"/>
    </row>
    <row r="124" spans="1:7" ht="31.5" x14ac:dyDescent="0.25">
      <c r="A124" s="3" t="s">
        <v>927</v>
      </c>
      <c r="B124" s="5" t="s">
        <v>926</v>
      </c>
      <c r="C124" s="5"/>
      <c r="D124" s="3" t="s">
        <v>3</v>
      </c>
      <c r="E124" s="2">
        <v>202343</v>
      </c>
      <c r="F124" s="6">
        <v>566.88</v>
      </c>
      <c r="G124" s="6"/>
    </row>
    <row r="125" spans="1:7" ht="21" x14ac:dyDescent="0.25">
      <c r="A125" s="3" t="s">
        <v>925</v>
      </c>
      <c r="B125" s="5" t="s">
        <v>924</v>
      </c>
      <c r="C125" s="5"/>
      <c r="D125" s="3" t="s">
        <v>170</v>
      </c>
      <c r="E125" s="2">
        <v>139349.51999999999</v>
      </c>
      <c r="F125" s="6">
        <v>566.88</v>
      </c>
      <c r="G125" s="6"/>
    </row>
    <row r="126" spans="1:7" x14ac:dyDescent="0.25">
      <c r="A126" s="3" t="s">
        <v>923</v>
      </c>
      <c r="B126" s="5" t="s">
        <v>922</v>
      </c>
      <c r="C126" s="5"/>
      <c r="D126" s="3" t="s">
        <v>567</v>
      </c>
      <c r="E126" s="2">
        <v>107587.5</v>
      </c>
      <c r="F126" s="6">
        <v>566.88</v>
      </c>
      <c r="G126" s="6"/>
    </row>
    <row r="127" spans="1:7" ht="21" x14ac:dyDescent="0.25">
      <c r="A127" s="3" t="s">
        <v>921</v>
      </c>
      <c r="B127" s="5" t="s">
        <v>63</v>
      </c>
      <c r="C127" s="5"/>
      <c r="D127" s="3" t="s">
        <v>57</v>
      </c>
      <c r="E127" s="2">
        <v>137062.01999999999</v>
      </c>
      <c r="F127" s="6">
        <v>566.88</v>
      </c>
      <c r="G127" s="6"/>
    </row>
    <row r="128" spans="1:7" ht="21" x14ac:dyDescent="0.25">
      <c r="A128" s="3" t="s">
        <v>920</v>
      </c>
      <c r="B128" s="5" t="s">
        <v>919</v>
      </c>
      <c r="C128" s="5"/>
      <c r="D128" s="3" t="s">
        <v>12</v>
      </c>
      <c r="E128" s="2">
        <v>119575.54</v>
      </c>
      <c r="F128" s="6">
        <v>566.88</v>
      </c>
      <c r="G128" s="6"/>
    </row>
    <row r="129" spans="1:7" ht="31.5" x14ac:dyDescent="0.25">
      <c r="A129" s="3" t="s">
        <v>918</v>
      </c>
      <c r="B129" s="5" t="s">
        <v>679</v>
      </c>
      <c r="C129" s="5"/>
      <c r="D129" s="3" t="s">
        <v>175</v>
      </c>
      <c r="E129" s="2">
        <v>105261.54</v>
      </c>
      <c r="F129" s="6">
        <v>566.88</v>
      </c>
      <c r="G129" s="6"/>
    </row>
    <row r="130" spans="1:7" x14ac:dyDescent="0.25">
      <c r="A130" s="3" t="s">
        <v>917</v>
      </c>
      <c r="B130" s="5" t="s">
        <v>637</v>
      </c>
      <c r="C130" s="5"/>
      <c r="D130" s="3" t="s">
        <v>318</v>
      </c>
      <c r="E130" s="2">
        <v>171077.52</v>
      </c>
      <c r="F130" s="6">
        <v>566.88</v>
      </c>
      <c r="G130" s="6"/>
    </row>
    <row r="131" spans="1:7" ht="42" x14ac:dyDescent="0.25">
      <c r="A131" s="3" t="s">
        <v>916</v>
      </c>
      <c r="B131" s="5" t="s">
        <v>915</v>
      </c>
      <c r="C131" s="5"/>
      <c r="D131" s="3" t="s">
        <v>914</v>
      </c>
      <c r="E131" s="2">
        <v>137095.5</v>
      </c>
      <c r="F131" s="6">
        <v>566.88</v>
      </c>
      <c r="G131" s="6"/>
    </row>
    <row r="132" spans="1:7" ht="21" x14ac:dyDescent="0.25">
      <c r="A132" s="3" t="s">
        <v>913</v>
      </c>
      <c r="B132" s="5" t="s">
        <v>63</v>
      </c>
      <c r="C132" s="5"/>
      <c r="D132" s="3" t="s">
        <v>50</v>
      </c>
      <c r="E132" s="2">
        <v>108808.5</v>
      </c>
      <c r="F132" s="6">
        <v>566.88</v>
      </c>
      <c r="G132" s="6"/>
    </row>
    <row r="133" spans="1:7" ht="31.5" x14ac:dyDescent="0.25">
      <c r="A133" s="3" t="s">
        <v>911</v>
      </c>
      <c r="B133" s="5" t="s">
        <v>912</v>
      </c>
      <c r="C133" s="5"/>
      <c r="D133" s="3" t="s">
        <v>756</v>
      </c>
      <c r="E133" s="2">
        <v>154543.01999999999</v>
      </c>
      <c r="F133" s="6">
        <v>566.88</v>
      </c>
      <c r="G133" s="6"/>
    </row>
    <row r="134" spans="1:7" ht="21" x14ac:dyDescent="0.25">
      <c r="A134" s="3" t="s">
        <v>911</v>
      </c>
      <c r="B134" s="5" t="s">
        <v>910</v>
      </c>
      <c r="C134" s="5"/>
      <c r="D134" s="3" t="s">
        <v>206</v>
      </c>
      <c r="E134" s="2">
        <v>102342.46</v>
      </c>
      <c r="F134" s="6">
        <v>566.88</v>
      </c>
      <c r="G134" s="6"/>
    </row>
    <row r="135" spans="1:7" ht="21" x14ac:dyDescent="0.25">
      <c r="A135" s="3" t="s">
        <v>909</v>
      </c>
      <c r="B135" s="5" t="s">
        <v>908</v>
      </c>
      <c r="C135" s="5"/>
      <c r="D135" s="3" t="s">
        <v>15</v>
      </c>
      <c r="E135" s="2">
        <v>169684.5</v>
      </c>
      <c r="F135" s="6">
        <v>566.88</v>
      </c>
      <c r="G135" s="6"/>
    </row>
    <row r="136" spans="1:7" x14ac:dyDescent="0.25">
      <c r="A136" s="3" t="s">
        <v>907</v>
      </c>
      <c r="B136" s="5" t="s">
        <v>906</v>
      </c>
      <c r="C136" s="5"/>
      <c r="D136" s="3" t="s">
        <v>318</v>
      </c>
      <c r="E136" s="2">
        <v>190389.54</v>
      </c>
      <c r="F136" s="6">
        <v>566.88</v>
      </c>
      <c r="G136" s="6"/>
    </row>
    <row r="137" spans="1:7" ht="21" x14ac:dyDescent="0.25">
      <c r="A137" s="3" t="s">
        <v>905</v>
      </c>
      <c r="B137" s="5" t="s">
        <v>904</v>
      </c>
      <c r="C137" s="5"/>
      <c r="D137" s="3" t="s">
        <v>903</v>
      </c>
      <c r="E137" s="2">
        <v>153504.95999999999</v>
      </c>
      <c r="F137" s="6">
        <v>566.88</v>
      </c>
      <c r="G137" s="6"/>
    </row>
    <row r="138" spans="1:7" ht="31.5" x14ac:dyDescent="0.25">
      <c r="A138" s="3" t="s">
        <v>902</v>
      </c>
      <c r="B138" s="5" t="s">
        <v>13</v>
      </c>
      <c r="C138" s="5"/>
      <c r="D138" s="3" t="s">
        <v>901</v>
      </c>
      <c r="E138" s="2">
        <v>194423.98</v>
      </c>
      <c r="F138" s="6">
        <v>566.88</v>
      </c>
      <c r="G138" s="6"/>
    </row>
    <row r="139" spans="1:7" ht="21" x14ac:dyDescent="0.25">
      <c r="A139" s="3" t="s">
        <v>900</v>
      </c>
      <c r="B139" s="5" t="s">
        <v>899</v>
      </c>
      <c r="C139" s="5"/>
      <c r="D139" s="3" t="s">
        <v>35</v>
      </c>
      <c r="E139" s="2">
        <v>172344.95999999999</v>
      </c>
      <c r="F139" s="6">
        <v>566.88</v>
      </c>
      <c r="G139" s="6"/>
    </row>
    <row r="140" spans="1:7" ht="21" x14ac:dyDescent="0.25">
      <c r="A140" s="3" t="s">
        <v>898</v>
      </c>
      <c r="B140" s="5" t="s">
        <v>897</v>
      </c>
      <c r="C140" s="5"/>
      <c r="D140" s="3" t="s">
        <v>133</v>
      </c>
      <c r="E140" s="2">
        <v>164800.5</v>
      </c>
      <c r="F140" s="6">
        <v>566.88</v>
      </c>
      <c r="G140" s="6"/>
    </row>
    <row r="141" spans="1:7" ht="21" x14ac:dyDescent="0.25">
      <c r="A141" s="3" t="s">
        <v>896</v>
      </c>
      <c r="B141" s="5" t="s">
        <v>48</v>
      </c>
      <c r="C141" s="5"/>
      <c r="D141" s="3" t="s">
        <v>895</v>
      </c>
      <c r="E141" s="2">
        <v>128221.6</v>
      </c>
      <c r="F141" s="6">
        <v>566.88</v>
      </c>
      <c r="G141" s="6"/>
    </row>
    <row r="142" spans="1:7" ht="21" x14ac:dyDescent="0.25">
      <c r="A142" s="3" t="s">
        <v>894</v>
      </c>
      <c r="B142" s="5" t="s">
        <v>893</v>
      </c>
      <c r="C142" s="5"/>
      <c r="D142" s="3" t="s">
        <v>25</v>
      </c>
      <c r="E142" s="2">
        <v>110403</v>
      </c>
      <c r="F142" s="6">
        <v>566.88</v>
      </c>
      <c r="G142" s="6"/>
    </row>
    <row r="143" spans="1:7" x14ac:dyDescent="0.25">
      <c r="A143" s="3" t="s">
        <v>892</v>
      </c>
      <c r="B143" s="5" t="s">
        <v>731</v>
      </c>
      <c r="C143" s="5"/>
      <c r="D143" s="3" t="s">
        <v>197</v>
      </c>
      <c r="E143" s="2">
        <v>168483.54</v>
      </c>
      <c r="F143" s="6">
        <v>566.88</v>
      </c>
      <c r="G143" s="6"/>
    </row>
    <row r="144" spans="1:7" ht="31.5" x14ac:dyDescent="0.25">
      <c r="A144" s="3" t="s">
        <v>891</v>
      </c>
      <c r="B144" s="5" t="s">
        <v>403</v>
      </c>
      <c r="C144" s="5"/>
      <c r="D144" s="3" t="s">
        <v>210</v>
      </c>
      <c r="E144" s="2">
        <v>109435.98</v>
      </c>
      <c r="F144" s="6">
        <v>566.88</v>
      </c>
      <c r="G144" s="6"/>
    </row>
    <row r="145" spans="1:7" x14ac:dyDescent="0.25">
      <c r="A145" s="3" t="s">
        <v>890</v>
      </c>
      <c r="B145" s="5" t="s">
        <v>42</v>
      </c>
      <c r="C145" s="5"/>
      <c r="D145" s="3" t="s">
        <v>889</v>
      </c>
      <c r="E145" s="2">
        <v>189404.52</v>
      </c>
      <c r="F145" s="6">
        <v>472.44</v>
      </c>
      <c r="G145" s="6"/>
    </row>
    <row r="146" spans="1:7" ht="21" x14ac:dyDescent="0.25">
      <c r="A146" s="3" t="s">
        <v>888</v>
      </c>
      <c r="B146" s="5" t="s">
        <v>256</v>
      </c>
      <c r="C146" s="5"/>
      <c r="D146" s="3" t="s">
        <v>15</v>
      </c>
      <c r="E146" s="2">
        <v>146513</v>
      </c>
      <c r="F146" s="6">
        <v>566.88</v>
      </c>
      <c r="G146" s="6"/>
    </row>
    <row r="147" spans="1:7" x14ac:dyDescent="0.25">
      <c r="A147" s="3" t="s">
        <v>887</v>
      </c>
      <c r="B147" s="5" t="s">
        <v>886</v>
      </c>
      <c r="C147" s="5"/>
      <c r="D147" s="3" t="s">
        <v>885</v>
      </c>
      <c r="E147" s="2">
        <v>119871.48</v>
      </c>
      <c r="F147" s="6">
        <v>472.44</v>
      </c>
      <c r="G147" s="6"/>
    </row>
    <row r="148" spans="1:7" ht="21" x14ac:dyDescent="0.25">
      <c r="A148" s="3" t="s">
        <v>884</v>
      </c>
      <c r="B148" s="5" t="s">
        <v>883</v>
      </c>
      <c r="C148" s="5"/>
      <c r="D148" s="3" t="s">
        <v>882</v>
      </c>
      <c r="E148" s="2">
        <v>158324.04</v>
      </c>
      <c r="F148" s="6">
        <v>566.88</v>
      </c>
      <c r="G148" s="6"/>
    </row>
    <row r="149" spans="1:7" ht="31.5" x14ac:dyDescent="0.25">
      <c r="A149" s="3" t="s">
        <v>881</v>
      </c>
      <c r="B149" s="5" t="s">
        <v>880</v>
      </c>
      <c r="C149" s="5"/>
      <c r="D149" s="3" t="s">
        <v>264</v>
      </c>
      <c r="E149" s="2">
        <v>106174.98</v>
      </c>
      <c r="F149" s="6">
        <v>566.88</v>
      </c>
      <c r="G149" s="6"/>
    </row>
    <row r="150" spans="1:7" x14ac:dyDescent="0.25">
      <c r="A150" s="3" t="s">
        <v>879</v>
      </c>
      <c r="B150" s="5" t="s">
        <v>878</v>
      </c>
      <c r="C150" s="5"/>
      <c r="D150" s="3" t="s">
        <v>236</v>
      </c>
      <c r="E150" s="2">
        <v>190068.46</v>
      </c>
      <c r="F150" s="6">
        <v>566.88</v>
      </c>
      <c r="G150" s="6"/>
    </row>
    <row r="151" spans="1:7" ht="21" x14ac:dyDescent="0.25">
      <c r="A151" s="3" t="s">
        <v>877</v>
      </c>
      <c r="B151" s="5" t="s">
        <v>458</v>
      </c>
      <c r="C151" s="5"/>
      <c r="D151" s="3" t="s">
        <v>321</v>
      </c>
      <c r="E151" s="2">
        <v>119453.52</v>
      </c>
      <c r="F151" s="6">
        <v>566.88</v>
      </c>
      <c r="G151" s="6"/>
    </row>
    <row r="152" spans="1:7" ht="21" x14ac:dyDescent="0.25">
      <c r="A152" s="3" t="s">
        <v>876</v>
      </c>
      <c r="B152" s="5" t="s">
        <v>875</v>
      </c>
      <c r="C152" s="5"/>
      <c r="D152" s="3" t="s">
        <v>12</v>
      </c>
      <c r="E152" s="2">
        <v>163594.98000000001</v>
      </c>
      <c r="F152" s="6">
        <v>566.88</v>
      </c>
      <c r="G152" s="6"/>
    </row>
    <row r="153" spans="1:7" ht="21" x14ac:dyDescent="0.25">
      <c r="A153" s="3" t="s">
        <v>874</v>
      </c>
      <c r="B153" s="5" t="s">
        <v>873</v>
      </c>
      <c r="C153" s="5"/>
      <c r="D153" s="3" t="s">
        <v>71</v>
      </c>
      <c r="E153" s="2">
        <v>112225.98</v>
      </c>
      <c r="F153" s="6">
        <v>566.88</v>
      </c>
      <c r="G153" s="6"/>
    </row>
    <row r="154" spans="1:7" x14ac:dyDescent="0.25">
      <c r="A154" s="3" t="s">
        <v>872</v>
      </c>
      <c r="B154" s="5" t="s">
        <v>871</v>
      </c>
      <c r="C154" s="5"/>
      <c r="D154" s="3" t="s">
        <v>367</v>
      </c>
      <c r="E154" s="2">
        <v>138255</v>
      </c>
      <c r="F154" s="6">
        <v>566.88</v>
      </c>
      <c r="G154" s="6"/>
    </row>
    <row r="155" spans="1:7" ht="21" x14ac:dyDescent="0.25">
      <c r="A155" s="3" t="s">
        <v>870</v>
      </c>
      <c r="B155" s="5" t="s">
        <v>63</v>
      </c>
      <c r="C155" s="5"/>
      <c r="D155" s="3" t="s">
        <v>338</v>
      </c>
      <c r="E155" s="2">
        <v>100945.02</v>
      </c>
      <c r="F155" s="6">
        <v>566.88</v>
      </c>
      <c r="G155" s="6"/>
    </row>
    <row r="156" spans="1:7" x14ac:dyDescent="0.25">
      <c r="A156" s="3" t="s">
        <v>868</v>
      </c>
      <c r="B156" s="5" t="s">
        <v>48</v>
      </c>
      <c r="C156" s="5"/>
      <c r="D156" s="3" t="s">
        <v>869</v>
      </c>
      <c r="E156" s="2">
        <v>128000.04</v>
      </c>
      <c r="F156" s="6">
        <v>472.44</v>
      </c>
      <c r="G156" s="6"/>
    </row>
    <row r="157" spans="1:7" ht="21" x14ac:dyDescent="0.25">
      <c r="A157" s="3" t="s">
        <v>868</v>
      </c>
      <c r="B157" s="5" t="s">
        <v>42</v>
      </c>
      <c r="C157" s="5"/>
      <c r="D157" s="3" t="s">
        <v>867</v>
      </c>
      <c r="E157" s="2">
        <v>147900.96</v>
      </c>
      <c r="F157" s="6">
        <v>566.88</v>
      </c>
      <c r="G157" s="6"/>
    </row>
    <row r="158" spans="1:7" ht="21" x14ac:dyDescent="0.25">
      <c r="A158" s="3" t="s">
        <v>866</v>
      </c>
      <c r="B158" s="5" t="s">
        <v>865</v>
      </c>
      <c r="C158" s="5"/>
      <c r="D158" s="3" t="s">
        <v>6</v>
      </c>
      <c r="E158" s="2">
        <v>110130.96</v>
      </c>
      <c r="F158" s="6">
        <v>566.88</v>
      </c>
      <c r="G158" s="6"/>
    </row>
    <row r="159" spans="1:7" ht="21" x14ac:dyDescent="0.25">
      <c r="A159" s="3" t="s">
        <v>864</v>
      </c>
      <c r="B159" s="5" t="s">
        <v>863</v>
      </c>
      <c r="C159" s="5"/>
      <c r="D159" s="3" t="s">
        <v>862</v>
      </c>
      <c r="E159" s="2">
        <v>141450.5</v>
      </c>
      <c r="F159" s="6">
        <v>566.88</v>
      </c>
      <c r="G159" s="6"/>
    </row>
    <row r="160" spans="1:7" ht="21" x14ac:dyDescent="0.25">
      <c r="A160" s="3" t="s">
        <v>861</v>
      </c>
      <c r="B160" s="5" t="s">
        <v>860</v>
      </c>
      <c r="C160" s="5"/>
      <c r="D160" s="3" t="s">
        <v>108</v>
      </c>
      <c r="E160" s="2">
        <v>117066</v>
      </c>
      <c r="F160" s="6">
        <v>566.88</v>
      </c>
      <c r="G160" s="6"/>
    </row>
    <row r="161" spans="1:7" ht="31.5" x14ac:dyDescent="0.25">
      <c r="A161" s="3" t="s">
        <v>859</v>
      </c>
      <c r="B161" s="5" t="s">
        <v>858</v>
      </c>
      <c r="C161" s="5"/>
      <c r="D161" s="3" t="s">
        <v>631</v>
      </c>
      <c r="E161" s="2">
        <v>181821.46</v>
      </c>
      <c r="F161" s="6">
        <v>566.88</v>
      </c>
      <c r="G161" s="6"/>
    </row>
    <row r="162" spans="1:7" ht="21" x14ac:dyDescent="0.25">
      <c r="A162" s="3" t="s">
        <v>857</v>
      </c>
      <c r="B162" s="5" t="s">
        <v>856</v>
      </c>
      <c r="C162" s="5"/>
      <c r="D162" s="3" t="s">
        <v>855</v>
      </c>
      <c r="E162" s="2">
        <v>109731.54</v>
      </c>
      <c r="F162" s="6">
        <v>472.44</v>
      </c>
      <c r="G162" s="6"/>
    </row>
    <row r="163" spans="1:7" ht="31.5" x14ac:dyDescent="0.25">
      <c r="A163" s="3" t="s">
        <v>854</v>
      </c>
      <c r="B163" s="5" t="s">
        <v>853</v>
      </c>
      <c r="C163" s="5"/>
      <c r="D163" s="3" t="s">
        <v>852</v>
      </c>
      <c r="E163" s="2">
        <v>181638</v>
      </c>
      <c r="F163" s="6">
        <v>566.88</v>
      </c>
      <c r="G163" s="6"/>
    </row>
    <row r="164" spans="1:7" ht="21" x14ac:dyDescent="0.25">
      <c r="A164" s="3" t="s">
        <v>851</v>
      </c>
      <c r="B164" s="5" t="s">
        <v>850</v>
      </c>
      <c r="C164" s="5"/>
      <c r="D164" s="3" t="s">
        <v>15</v>
      </c>
      <c r="E164" s="2">
        <v>186275.52</v>
      </c>
      <c r="F164" s="6">
        <v>566.88</v>
      </c>
      <c r="G164" s="6"/>
    </row>
    <row r="165" spans="1:7" ht="21" x14ac:dyDescent="0.25">
      <c r="A165" s="3" t="s">
        <v>849</v>
      </c>
      <c r="B165" s="5" t="s">
        <v>63</v>
      </c>
      <c r="C165" s="5"/>
      <c r="D165" s="3" t="s">
        <v>848</v>
      </c>
      <c r="E165" s="2">
        <v>149723.51999999999</v>
      </c>
      <c r="F165" s="6">
        <v>566.88</v>
      </c>
      <c r="G165" s="6"/>
    </row>
    <row r="166" spans="1:7" ht="21" x14ac:dyDescent="0.25">
      <c r="A166" s="3" t="s">
        <v>847</v>
      </c>
      <c r="B166" s="5" t="s">
        <v>846</v>
      </c>
      <c r="C166" s="5"/>
      <c r="D166" s="3" t="s">
        <v>108</v>
      </c>
      <c r="E166" s="2">
        <v>133737</v>
      </c>
      <c r="F166" s="6">
        <v>566.88</v>
      </c>
      <c r="G166" s="6"/>
    </row>
    <row r="167" spans="1:7" ht="21" x14ac:dyDescent="0.25">
      <c r="A167" s="3" t="s">
        <v>845</v>
      </c>
      <c r="B167" s="5" t="s">
        <v>844</v>
      </c>
      <c r="C167" s="5"/>
      <c r="D167" s="3" t="s">
        <v>178</v>
      </c>
      <c r="E167" s="2">
        <v>162225</v>
      </c>
      <c r="F167" s="6">
        <v>566.88</v>
      </c>
      <c r="G167" s="6"/>
    </row>
    <row r="168" spans="1:7" ht="21" x14ac:dyDescent="0.25">
      <c r="A168" s="3" t="s">
        <v>843</v>
      </c>
      <c r="B168" s="5" t="s">
        <v>842</v>
      </c>
      <c r="C168" s="5"/>
      <c r="D168" s="3" t="s">
        <v>841</v>
      </c>
      <c r="E168" s="2">
        <v>182000.04</v>
      </c>
      <c r="F168" s="6">
        <v>472.44</v>
      </c>
      <c r="G168" s="6"/>
    </row>
    <row r="169" spans="1:7" x14ac:dyDescent="0.25">
      <c r="A169" s="3" t="s">
        <v>840</v>
      </c>
      <c r="B169" s="5" t="s">
        <v>839</v>
      </c>
      <c r="C169" s="5"/>
      <c r="D169" s="3" t="s">
        <v>838</v>
      </c>
      <c r="E169" s="2">
        <v>117668.04</v>
      </c>
      <c r="F169" s="6">
        <v>472.44</v>
      </c>
      <c r="G169" s="6"/>
    </row>
    <row r="170" spans="1:7" ht="31.5" x14ac:dyDescent="0.25">
      <c r="A170" s="3" t="s">
        <v>837</v>
      </c>
      <c r="B170" s="5" t="s">
        <v>692</v>
      </c>
      <c r="C170" s="5"/>
      <c r="D170" s="3" t="s">
        <v>243</v>
      </c>
      <c r="E170" s="2">
        <v>107399.46</v>
      </c>
      <c r="F170" s="6">
        <v>566.88</v>
      </c>
      <c r="G170" s="6"/>
    </row>
    <row r="171" spans="1:7" ht="31.5" x14ac:dyDescent="0.25">
      <c r="A171" s="3" t="s">
        <v>836</v>
      </c>
      <c r="B171" s="5" t="s">
        <v>644</v>
      </c>
      <c r="C171" s="5"/>
      <c r="D171" s="3" t="s">
        <v>210</v>
      </c>
      <c r="E171" s="2">
        <v>116199.02</v>
      </c>
      <c r="F171" s="6">
        <v>566.88</v>
      </c>
      <c r="G171" s="6"/>
    </row>
    <row r="172" spans="1:7" ht="31.5" x14ac:dyDescent="0.25">
      <c r="A172" s="3" t="s">
        <v>834</v>
      </c>
      <c r="B172" s="5" t="s">
        <v>835</v>
      </c>
      <c r="C172" s="5"/>
      <c r="D172" s="3" t="s">
        <v>624</v>
      </c>
      <c r="E172" s="2">
        <v>104059.98</v>
      </c>
      <c r="F172" s="6">
        <v>576.17999999999995</v>
      </c>
      <c r="G172" s="6"/>
    </row>
    <row r="173" spans="1:7" x14ac:dyDescent="0.25">
      <c r="A173" s="3" t="s">
        <v>834</v>
      </c>
      <c r="B173" s="5" t="s">
        <v>833</v>
      </c>
      <c r="C173" s="5"/>
      <c r="D173" s="3" t="s">
        <v>367</v>
      </c>
      <c r="E173" s="2">
        <v>146474.51999999999</v>
      </c>
      <c r="F173" s="6">
        <v>566.88</v>
      </c>
      <c r="G173" s="6"/>
    </row>
    <row r="174" spans="1:7" ht="21" x14ac:dyDescent="0.25">
      <c r="A174" s="3" t="s">
        <v>832</v>
      </c>
      <c r="B174" s="5" t="s">
        <v>831</v>
      </c>
      <c r="C174" s="5"/>
      <c r="D174" s="3" t="s">
        <v>60</v>
      </c>
      <c r="E174" s="2">
        <v>107958.78</v>
      </c>
      <c r="F174" s="6">
        <v>566.88</v>
      </c>
      <c r="G174" s="6"/>
    </row>
    <row r="175" spans="1:7" ht="21" x14ac:dyDescent="0.25">
      <c r="A175" s="3" t="s">
        <v>830</v>
      </c>
      <c r="B175" s="5" t="s">
        <v>95</v>
      </c>
      <c r="C175" s="5"/>
      <c r="D175" s="3" t="s">
        <v>0</v>
      </c>
      <c r="E175" s="2">
        <v>116665.5</v>
      </c>
      <c r="F175" s="6">
        <v>566.88</v>
      </c>
      <c r="G175" s="6"/>
    </row>
    <row r="176" spans="1:7" ht="21" x14ac:dyDescent="0.25">
      <c r="A176" s="3" t="s">
        <v>829</v>
      </c>
      <c r="B176" s="5" t="s">
        <v>362</v>
      </c>
      <c r="C176" s="5"/>
      <c r="D176" s="3" t="s">
        <v>50</v>
      </c>
      <c r="E176" s="2">
        <v>127708.98</v>
      </c>
      <c r="F176" s="6">
        <v>566.88</v>
      </c>
      <c r="G176" s="6"/>
    </row>
    <row r="177" spans="1:7" x14ac:dyDescent="0.25">
      <c r="A177" s="3" t="s">
        <v>828</v>
      </c>
      <c r="B177" s="5" t="s">
        <v>827</v>
      </c>
      <c r="C177" s="5"/>
      <c r="D177" s="3" t="s">
        <v>472</v>
      </c>
      <c r="E177" s="2">
        <v>154236.48000000001</v>
      </c>
      <c r="F177" s="6">
        <v>566.88</v>
      </c>
      <c r="G177" s="6"/>
    </row>
    <row r="178" spans="1:7" x14ac:dyDescent="0.25">
      <c r="A178" s="3" t="s">
        <v>826</v>
      </c>
      <c r="B178" s="5" t="s">
        <v>825</v>
      </c>
      <c r="C178" s="5"/>
      <c r="D178" s="3" t="s">
        <v>94</v>
      </c>
      <c r="E178" s="2">
        <v>137266.01999999999</v>
      </c>
      <c r="F178" s="6">
        <v>566.88</v>
      </c>
      <c r="G178" s="6"/>
    </row>
    <row r="179" spans="1:7" ht="21" x14ac:dyDescent="0.25">
      <c r="A179" s="3" t="s">
        <v>824</v>
      </c>
      <c r="B179" s="5" t="s">
        <v>823</v>
      </c>
      <c r="C179" s="5"/>
      <c r="D179" s="3" t="s">
        <v>126</v>
      </c>
      <c r="E179" s="2">
        <v>118675.52</v>
      </c>
      <c r="F179" s="6">
        <v>566.88</v>
      </c>
      <c r="G179" s="6"/>
    </row>
    <row r="180" spans="1:7" x14ac:dyDescent="0.25">
      <c r="A180" s="3" t="s">
        <v>822</v>
      </c>
      <c r="B180" s="5" t="s">
        <v>63</v>
      </c>
      <c r="C180" s="5"/>
      <c r="D180" s="3" t="s">
        <v>367</v>
      </c>
      <c r="E180" s="2">
        <v>132329.51999999999</v>
      </c>
      <c r="F180" s="6">
        <v>566.88</v>
      </c>
      <c r="G180" s="6"/>
    </row>
    <row r="181" spans="1:7" ht="21" x14ac:dyDescent="0.25">
      <c r="A181" s="3" t="s">
        <v>821</v>
      </c>
      <c r="B181" s="5" t="s">
        <v>820</v>
      </c>
      <c r="C181" s="5"/>
      <c r="D181" s="3" t="s">
        <v>108</v>
      </c>
      <c r="E181" s="2">
        <v>116944.02</v>
      </c>
      <c r="F181" s="6">
        <v>566.88</v>
      </c>
      <c r="G181" s="6"/>
    </row>
    <row r="182" spans="1:7" ht="21" x14ac:dyDescent="0.25">
      <c r="A182" s="3" t="s">
        <v>819</v>
      </c>
      <c r="B182" s="5" t="s">
        <v>474</v>
      </c>
      <c r="C182" s="5"/>
      <c r="D182" s="3" t="s">
        <v>50</v>
      </c>
      <c r="E182" s="2">
        <v>130680.5</v>
      </c>
      <c r="F182" s="6">
        <v>566.88</v>
      </c>
      <c r="G182" s="6"/>
    </row>
    <row r="183" spans="1:7" ht="21" x14ac:dyDescent="0.25">
      <c r="A183" s="3" t="s">
        <v>818</v>
      </c>
      <c r="B183" s="5" t="s">
        <v>817</v>
      </c>
      <c r="C183" s="5"/>
      <c r="D183" s="3" t="s">
        <v>816</v>
      </c>
      <c r="E183" s="2">
        <v>116316</v>
      </c>
      <c r="F183" s="6">
        <v>472.44</v>
      </c>
      <c r="G183" s="6"/>
    </row>
    <row r="184" spans="1:7" ht="21" x14ac:dyDescent="0.25">
      <c r="A184" s="3" t="s">
        <v>815</v>
      </c>
      <c r="B184" s="5" t="s">
        <v>814</v>
      </c>
      <c r="C184" s="5"/>
      <c r="D184" s="3" t="s">
        <v>813</v>
      </c>
      <c r="E184" s="2">
        <v>106584.54</v>
      </c>
      <c r="F184" s="6">
        <v>566.88</v>
      </c>
      <c r="G184" s="6"/>
    </row>
    <row r="185" spans="1:7" ht="31.5" x14ac:dyDescent="0.25">
      <c r="A185" s="3" t="s">
        <v>812</v>
      </c>
      <c r="B185" s="5" t="s">
        <v>811</v>
      </c>
      <c r="C185" s="5"/>
      <c r="D185" s="3" t="s">
        <v>210</v>
      </c>
      <c r="E185" s="2">
        <v>117878.04</v>
      </c>
      <c r="F185" s="6">
        <v>566.88</v>
      </c>
      <c r="G185" s="6"/>
    </row>
    <row r="186" spans="1:7" ht="21" x14ac:dyDescent="0.25">
      <c r="A186" s="3" t="s">
        <v>810</v>
      </c>
      <c r="B186" s="5" t="s">
        <v>809</v>
      </c>
      <c r="C186" s="5"/>
      <c r="D186" s="3" t="s">
        <v>808</v>
      </c>
      <c r="E186" s="2">
        <v>111982.5</v>
      </c>
      <c r="F186" s="6">
        <v>566.88</v>
      </c>
      <c r="G186" s="6"/>
    </row>
    <row r="187" spans="1:7" x14ac:dyDescent="0.25">
      <c r="A187" s="3" t="s">
        <v>807</v>
      </c>
      <c r="B187" s="5" t="s">
        <v>806</v>
      </c>
      <c r="C187" s="5"/>
      <c r="D187" s="3" t="s">
        <v>197</v>
      </c>
      <c r="E187" s="2">
        <v>169906.5</v>
      </c>
      <c r="F187" s="6">
        <v>566.88</v>
      </c>
      <c r="G187" s="6"/>
    </row>
    <row r="188" spans="1:7" ht="31.5" x14ac:dyDescent="0.25">
      <c r="A188" s="3" t="s">
        <v>805</v>
      </c>
      <c r="B188" s="5" t="s">
        <v>804</v>
      </c>
      <c r="C188" s="5"/>
      <c r="D188" s="3" t="s">
        <v>308</v>
      </c>
      <c r="E188" s="2">
        <v>128703.48</v>
      </c>
      <c r="F188" s="6">
        <v>566.88</v>
      </c>
      <c r="G188" s="6"/>
    </row>
    <row r="189" spans="1:7" ht="31.5" x14ac:dyDescent="0.25">
      <c r="A189" s="3" t="s">
        <v>803</v>
      </c>
      <c r="B189" s="5" t="s">
        <v>295</v>
      </c>
      <c r="C189" s="5"/>
      <c r="D189" s="3" t="s">
        <v>210</v>
      </c>
      <c r="E189" s="2">
        <v>119915.52</v>
      </c>
      <c r="F189" s="6">
        <v>566.88</v>
      </c>
      <c r="G189" s="6"/>
    </row>
    <row r="190" spans="1:7" ht="21" x14ac:dyDescent="0.25">
      <c r="A190" s="3" t="s">
        <v>741</v>
      </c>
      <c r="B190" s="5" t="s">
        <v>660</v>
      </c>
      <c r="C190" s="5"/>
      <c r="D190" s="3" t="s">
        <v>25</v>
      </c>
      <c r="E190" s="2">
        <v>130414.5</v>
      </c>
      <c r="F190" s="6">
        <v>566.88</v>
      </c>
      <c r="G190" s="6"/>
    </row>
    <row r="191" spans="1:7" ht="21" x14ac:dyDescent="0.25">
      <c r="A191" s="3" t="s">
        <v>741</v>
      </c>
      <c r="B191" s="5" t="s">
        <v>802</v>
      </c>
      <c r="C191" s="5"/>
      <c r="D191" s="3" t="s">
        <v>801</v>
      </c>
      <c r="E191" s="2">
        <v>134208</v>
      </c>
      <c r="F191" s="6">
        <v>566.88</v>
      </c>
      <c r="G191" s="6"/>
    </row>
    <row r="192" spans="1:7" ht="31.5" x14ac:dyDescent="0.25">
      <c r="A192" s="3" t="s">
        <v>741</v>
      </c>
      <c r="B192" s="5" t="s">
        <v>800</v>
      </c>
      <c r="C192" s="5"/>
      <c r="D192" s="3" t="s">
        <v>799</v>
      </c>
      <c r="E192" s="2">
        <v>115327.52</v>
      </c>
      <c r="F192" s="6">
        <v>566.88</v>
      </c>
      <c r="G192" s="6"/>
    </row>
    <row r="193" spans="1:7" ht="21" x14ac:dyDescent="0.25">
      <c r="A193" s="3" t="s">
        <v>798</v>
      </c>
      <c r="B193" s="5" t="s">
        <v>672</v>
      </c>
      <c r="C193" s="5"/>
      <c r="D193" s="3" t="s">
        <v>71</v>
      </c>
      <c r="E193" s="2">
        <v>104059.98</v>
      </c>
      <c r="F193" s="6">
        <v>566.88</v>
      </c>
      <c r="G193" s="6"/>
    </row>
    <row r="194" spans="1:7" ht="21" x14ac:dyDescent="0.25">
      <c r="A194" s="3" t="s">
        <v>797</v>
      </c>
      <c r="B194" s="5" t="s">
        <v>796</v>
      </c>
      <c r="C194" s="5"/>
      <c r="D194" s="3" t="s">
        <v>543</v>
      </c>
      <c r="E194" s="2">
        <v>111403.5</v>
      </c>
      <c r="F194" s="6">
        <v>566.88</v>
      </c>
      <c r="G194" s="6"/>
    </row>
    <row r="195" spans="1:7" ht="31.5" x14ac:dyDescent="0.25">
      <c r="A195" s="3" t="s">
        <v>795</v>
      </c>
      <c r="B195" s="5" t="s">
        <v>794</v>
      </c>
      <c r="C195" s="5"/>
      <c r="D195" s="3" t="s">
        <v>793</v>
      </c>
      <c r="E195" s="2">
        <v>159459</v>
      </c>
      <c r="F195" s="6">
        <v>566.88</v>
      </c>
      <c r="G195" s="6"/>
    </row>
    <row r="196" spans="1:7" ht="21" x14ac:dyDescent="0.25">
      <c r="A196" s="3" t="s">
        <v>792</v>
      </c>
      <c r="B196" s="5" t="s">
        <v>791</v>
      </c>
      <c r="C196" s="5"/>
      <c r="D196" s="3" t="s">
        <v>108</v>
      </c>
      <c r="E196" s="2">
        <v>109767.98</v>
      </c>
      <c r="F196" s="6">
        <v>566.88</v>
      </c>
      <c r="G196" s="6"/>
    </row>
    <row r="197" spans="1:7" ht="21" x14ac:dyDescent="0.25">
      <c r="A197" s="3" t="s">
        <v>790</v>
      </c>
      <c r="B197" s="5" t="s">
        <v>789</v>
      </c>
      <c r="C197" s="5"/>
      <c r="D197" s="3" t="s">
        <v>483</v>
      </c>
      <c r="E197" s="2">
        <v>151086.48000000001</v>
      </c>
      <c r="F197" s="6">
        <v>566.88</v>
      </c>
      <c r="G197" s="6"/>
    </row>
    <row r="198" spans="1:7" ht="21" x14ac:dyDescent="0.25">
      <c r="A198" s="3" t="s">
        <v>788</v>
      </c>
      <c r="B198" s="5" t="s">
        <v>787</v>
      </c>
      <c r="C198" s="5"/>
      <c r="D198" s="3" t="s">
        <v>786</v>
      </c>
      <c r="E198" s="2">
        <v>108939.97</v>
      </c>
      <c r="F198" s="6">
        <v>472.44</v>
      </c>
      <c r="G198" s="6"/>
    </row>
    <row r="199" spans="1:7" x14ac:dyDescent="0.25">
      <c r="A199" s="3" t="s">
        <v>785</v>
      </c>
      <c r="B199" s="5" t="s">
        <v>784</v>
      </c>
      <c r="C199" s="5"/>
      <c r="D199" s="3" t="s">
        <v>783</v>
      </c>
      <c r="E199" s="2">
        <v>168791.04000000001</v>
      </c>
      <c r="F199" s="6">
        <v>472.44</v>
      </c>
      <c r="G199" s="6"/>
    </row>
    <row r="200" spans="1:7" x14ac:dyDescent="0.25">
      <c r="A200" s="3" t="s">
        <v>782</v>
      </c>
      <c r="B200" s="5" t="s">
        <v>781</v>
      </c>
      <c r="C200" s="5"/>
      <c r="D200" s="3" t="s">
        <v>57</v>
      </c>
      <c r="E200" s="2">
        <v>144316.98000000001</v>
      </c>
      <c r="F200" s="6">
        <v>566.88</v>
      </c>
      <c r="G200" s="6"/>
    </row>
    <row r="201" spans="1:7" ht="21" x14ac:dyDescent="0.25">
      <c r="A201" s="3" t="s">
        <v>780</v>
      </c>
      <c r="B201" s="5" t="s">
        <v>779</v>
      </c>
      <c r="C201" s="5"/>
      <c r="D201" s="3" t="s">
        <v>112</v>
      </c>
      <c r="E201" s="2">
        <v>159156.48000000001</v>
      </c>
      <c r="F201" s="6">
        <v>566.88</v>
      </c>
      <c r="G201" s="6"/>
    </row>
    <row r="202" spans="1:7" ht="21" x14ac:dyDescent="0.25">
      <c r="A202" s="3" t="s">
        <v>778</v>
      </c>
      <c r="B202" s="5" t="s">
        <v>256</v>
      </c>
      <c r="C202" s="5"/>
      <c r="D202" s="3" t="s">
        <v>133</v>
      </c>
      <c r="E202" s="2">
        <v>124444.02</v>
      </c>
      <c r="F202" s="6">
        <v>566.88</v>
      </c>
      <c r="G202" s="6"/>
    </row>
    <row r="203" spans="1:7" ht="21" x14ac:dyDescent="0.25">
      <c r="A203" s="3" t="s">
        <v>777</v>
      </c>
      <c r="B203" s="5" t="s">
        <v>776</v>
      </c>
      <c r="C203" s="5"/>
      <c r="D203" s="3" t="s">
        <v>775</v>
      </c>
      <c r="E203" s="2">
        <v>160999.96</v>
      </c>
      <c r="F203" s="6">
        <v>472.44</v>
      </c>
      <c r="G203" s="6"/>
    </row>
    <row r="204" spans="1:7" ht="21" x14ac:dyDescent="0.25">
      <c r="A204" s="3" t="s">
        <v>774</v>
      </c>
      <c r="B204" s="5" t="s">
        <v>773</v>
      </c>
      <c r="C204" s="5"/>
      <c r="D204" s="3" t="s">
        <v>772</v>
      </c>
      <c r="E204" s="2">
        <v>109805.04</v>
      </c>
      <c r="F204" s="6">
        <v>566.88</v>
      </c>
      <c r="G204" s="6"/>
    </row>
    <row r="205" spans="1:7" ht="21" x14ac:dyDescent="0.25">
      <c r="A205" s="3" t="s">
        <v>771</v>
      </c>
      <c r="B205" s="5" t="s">
        <v>487</v>
      </c>
      <c r="C205" s="5"/>
      <c r="D205" s="3" t="s">
        <v>12</v>
      </c>
      <c r="E205" s="2">
        <v>107979.98</v>
      </c>
      <c r="F205" s="6">
        <v>562.04</v>
      </c>
      <c r="G205" s="6"/>
    </row>
    <row r="206" spans="1:7" ht="21" x14ac:dyDescent="0.25">
      <c r="A206" s="3" t="s">
        <v>770</v>
      </c>
      <c r="B206" s="5" t="s">
        <v>769</v>
      </c>
      <c r="C206" s="5"/>
      <c r="D206" s="3" t="s">
        <v>768</v>
      </c>
      <c r="E206" s="2">
        <v>127477.02</v>
      </c>
      <c r="F206" s="6">
        <v>566.88</v>
      </c>
      <c r="G206" s="6"/>
    </row>
    <row r="207" spans="1:7" x14ac:dyDescent="0.25">
      <c r="A207" s="3" t="s">
        <v>767</v>
      </c>
      <c r="B207" s="5" t="s">
        <v>281</v>
      </c>
      <c r="C207" s="5"/>
      <c r="D207" s="3" t="s">
        <v>91</v>
      </c>
      <c r="E207" s="2">
        <v>171750.48</v>
      </c>
      <c r="F207" s="6">
        <v>566.88</v>
      </c>
      <c r="G207" s="6"/>
    </row>
    <row r="208" spans="1:7" ht="42" x14ac:dyDescent="0.25">
      <c r="A208" s="3" t="s">
        <v>765</v>
      </c>
      <c r="B208" s="5" t="s">
        <v>766</v>
      </c>
      <c r="C208" s="5"/>
      <c r="D208" s="3" t="s">
        <v>678</v>
      </c>
      <c r="E208" s="2">
        <v>102524.46</v>
      </c>
      <c r="F208" s="6">
        <v>566.88</v>
      </c>
      <c r="G208" s="6"/>
    </row>
    <row r="209" spans="1:7" ht="21" x14ac:dyDescent="0.25">
      <c r="A209" s="3" t="s">
        <v>765</v>
      </c>
      <c r="B209" s="5" t="s">
        <v>63</v>
      </c>
      <c r="C209" s="5"/>
      <c r="D209" s="3" t="s">
        <v>65</v>
      </c>
      <c r="E209" s="2">
        <v>107644.98</v>
      </c>
      <c r="F209" s="6">
        <v>566.88</v>
      </c>
      <c r="G209" s="6"/>
    </row>
    <row r="210" spans="1:7" ht="31.5" x14ac:dyDescent="0.25">
      <c r="A210" s="3" t="s">
        <v>764</v>
      </c>
      <c r="B210" s="5" t="s">
        <v>763</v>
      </c>
      <c r="C210" s="5"/>
      <c r="D210" s="3" t="s">
        <v>17</v>
      </c>
      <c r="E210" s="2">
        <v>181568.48</v>
      </c>
      <c r="F210" s="6">
        <v>566.88</v>
      </c>
      <c r="G210" s="6"/>
    </row>
    <row r="211" spans="1:7" x14ac:dyDescent="0.25">
      <c r="A211" s="3" t="s">
        <v>762</v>
      </c>
      <c r="B211" s="5" t="s">
        <v>524</v>
      </c>
      <c r="C211" s="5"/>
      <c r="D211" s="3" t="s">
        <v>472</v>
      </c>
      <c r="E211" s="2">
        <v>148945.5</v>
      </c>
      <c r="F211" s="6">
        <v>566.88</v>
      </c>
      <c r="G211" s="6"/>
    </row>
    <row r="212" spans="1:7" ht="21" x14ac:dyDescent="0.25">
      <c r="A212" s="3" t="s">
        <v>761</v>
      </c>
      <c r="B212" s="5" t="s">
        <v>403</v>
      </c>
      <c r="C212" s="5"/>
      <c r="D212" s="3" t="s">
        <v>133</v>
      </c>
      <c r="E212" s="2">
        <v>112175.52</v>
      </c>
      <c r="F212" s="6">
        <v>566.88</v>
      </c>
      <c r="G212" s="6"/>
    </row>
    <row r="213" spans="1:7" ht="21" x14ac:dyDescent="0.25">
      <c r="A213" s="3" t="s">
        <v>760</v>
      </c>
      <c r="B213" s="5" t="s">
        <v>759</v>
      </c>
      <c r="C213" s="5"/>
      <c r="D213" s="3" t="s">
        <v>197</v>
      </c>
      <c r="E213" s="2">
        <v>147816</v>
      </c>
      <c r="F213" s="6">
        <v>566.88</v>
      </c>
      <c r="G213" s="6"/>
    </row>
    <row r="214" spans="1:7" ht="31.5" x14ac:dyDescent="0.25">
      <c r="A214" s="3" t="s">
        <v>758</v>
      </c>
      <c r="B214" s="5" t="s">
        <v>757</v>
      </c>
      <c r="C214" s="5"/>
      <c r="D214" s="3" t="s">
        <v>756</v>
      </c>
      <c r="E214" s="2">
        <v>122689.98</v>
      </c>
      <c r="F214" s="6">
        <v>566.88</v>
      </c>
      <c r="G214" s="6"/>
    </row>
    <row r="215" spans="1:7" ht="31.5" x14ac:dyDescent="0.25">
      <c r="A215" s="3" t="s">
        <v>755</v>
      </c>
      <c r="B215" s="5" t="s">
        <v>692</v>
      </c>
      <c r="C215" s="5"/>
      <c r="D215" s="3" t="s">
        <v>754</v>
      </c>
      <c r="E215" s="2">
        <v>119055.54</v>
      </c>
      <c r="F215" s="6">
        <v>566.88</v>
      </c>
      <c r="G215" s="6"/>
    </row>
    <row r="216" spans="1:7" x14ac:dyDescent="0.25">
      <c r="A216" s="3" t="s">
        <v>752</v>
      </c>
      <c r="B216" s="5" t="s">
        <v>753</v>
      </c>
      <c r="C216" s="5"/>
      <c r="D216" s="3" t="s">
        <v>236</v>
      </c>
      <c r="E216" s="2">
        <v>198470.5</v>
      </c>
      <c r="F216" s="6">
        <v>566.88</v>
      </c>
      <c r="G216" s="6"/>
    </row>
    <row r="217" spans="1:7" ht="31.5" x14ac:dyDescent="0.25">
      <c r="A217" s="3" t="s">
        <v>752</v>
      </c>
      <c r="B217" s="5" t="s">
        <v>751</v>
      </c>
      <c r="C217" s="5"/>
      <c r="D217" s="3" t="s">
        <v>81</v>
      </c>
      <c r="E217" s="2">
        <v>153772.51999999999</v>
      </c>
      <c r="F217" s="6">
        <v>566.88</v>
      </c>
      <c r="G217" s="6"/>
    </row>
    <row r="218" spans="1:7" ht="31.5" x14ac:dyDescent="0.25">
      <c r="A218" s="3" t="s">
        <v>750</v>
      </c>
      <c r="B218" s="5" t="s">
        <v>749</v>
      </c>
      <c r="C218" s="5"/>
      <c r="D218" s="3" t="s">
        <v>748</v>
      </c>
      <c r="E218" s="2">
        <v>109767</v>
      </c>
      <c r="F218" s="6">
        <v>566.88</v>
      </c>
      <c r="G218" s="6"/>
    </row>
    <row r="219" spans="1:7" ht="21" x14ac:dyDescent="0.25">
      <c r="A219" s="3" t="s">
        <v>747</v>
      </c>
      <c r="B219" s="5" t="s">
        <v>746</v>
      </c>
      <c r="C219" s="5"/>
      <c r="D219" s="3" t="s">
        <v>745</v>
      </c>
      <c r="E219" s="2">
        <v>145265.48000000001</v>
      </c>
      <c r="F219" s="6">
        <v>559.04</v>
      </c>
      <c r="G219" s="6"/>
    </row>
    <row r="220" spans="1:7" x14ac:dyDescent="0.25">
      <c r="A220" s="3" t="s">
        <v>744</v>
      </c>
      <c r="B220" s="5" t="s">
        <v>637</v>
      </c>
      <c r="C220" s="5"/>
      <c r="D220" s="3" t="s">
        <v>743</v>
      </c>
      <c r="E220" s="2">
        <v>107903.52</v>
      </c>
      <c r="F220" s="6">
        <v>472.44</v>
      </c>
      <c r="G220" s="6"/>
    </row>
    <row r="221" spans="1:7" x14ac:dyDescent="0.25">
      <c r="A221" s="3" t="s">
        <v>742</v>
      </c>
      <c r="B221" s="5" t="s">
        <v>741</v>
      </c>
      <c r="C221" s="5"/>
      <c r="D221" s="3" t="s">
        <v>57</v>
      </c>
      <c r="E221" s="2">
        <v>126042</v>
      </c>
      <c r="F221" s="6">
        <v>566.88</v>
      </c>
      <c r="G221" s="6"/>
    </row>
    <row r="222" spans="1:7" ht="21" x14ac:dyDescent="0.25">
      <c r="A222" s="3" t="s">
        <v>740</v>
      </c>
      <c r="B222" s="5" t="s">
        <v>739</v>
      </c>
      <c r="C222" s="5"/>
      <c r="D222" s="3" t="s">
        <v>225</v>
      </c>
      <c r="E222" s="2">
        <v>143729.04</v>
      </c>
      <c r="F222" s="6">
        <v>566.88</v>
      </c>
      <c r="G222" s="6"/>
    </row>
    <row r="223" spans="1:7" ht="31.5" x14ac:dyDescent="0.25">
      <c r="A223" s="3" t="s">
        <v>738</v>
      </c>
      <c r="B223" s="5" t="s">
        <v>737</v>
      </c>
      <c r="C223" s="5"/>
      <c r="D223" s="3" t="s">
        <v>736</v>
      </c>
      <c r="E223" s="2">
        <v>127520</v>
      </c>
      <c r="F223" s="6">
        <v>456.86</v>
      </c>
      <c r="G223" s="6"/>
    </row>
    <row r="224" spans="1:7" ht="21" x14ac:dyDescent="0.25">
      <c r="A224" s="3" t="s">
        <v>735</v>
      </c>
      <c r="B224" s="5" t="s">
        <v>734</v>
      </c>
      <c r="C224" s="5"/>
      <c r="D224" s="3" t="s">
        <v>733</v>
      </c>
      <c r="E224" s="2">
        <v>151473.42000000001</v>
      </c>
      <c r="F224" s="6">
        <v>566.88</v>
      </c>
      <c r="G224" s="6"/>
    </row>
    <row r="225" spans="1:7" ht="31.5" x14ac:dyDescent="0.25">
      <c r="A225" s="3" t="s">
        <v>732</v>
      </c>
      <c r="B225" s="5" t="s">
        <v>731</v>
      </c>
      <c r="C225" s="5"/>
      <c r="D225" s="3" t="s">
        <v>175</v>
      </c>
      <c r="E225" s="2">
        <v>113835.98</v>
      </c>
      <c r="F225" s="6">
        <v>566.88</v>
      </c>
      <c r="G225" s="6"/>
    </row>
    <row r="226" spans="1:7" x14ac:dyDescent="0.25">
      <c r="A226" s="3" t="s">
        <v>730</v>
      </c>
      <c r="B226" s="5" t="s">
        <v>729</v>
      </c>
      <c r="C226" s="5"/>
      <c r="D226" s="3" t="s">
        <v>94</v>
      </c>
      <c r="E226" s="2">
        <v>147538.01999999999</v>
      </c>
      <c r="F226" s="6">
        <v>566.88</v>
      </c>
      <c r="G226" s="6"/>
    </row>
    <row r="227" spans="1:7" ht="31.5" x14ac:dyDescent="0.25">
      <c r="A227" s="3" t="s">
        <v>728</v>
      </c>
      <c r="B227" s="5" t="s">
        <v>727</v>
      </c>
      <c r="C227" s="5"/>
      <c r="D227" s="3" t="s">
        <v>726</v>
      </c>
      <c r="E227" s="2">
        <v>194657.5</v>
      </c>
      <c r="F227" s="6">
        <v>566.88</v>
      </c>
      <c r="G227" s="6"/>
    </row>
    <row r="228" spans="1:7" ht="21" x14ac:dyDescent="0.25">
      <c r="A228" s="3" t="s">
        <v>725</v>
      </c>
      <c r="B228" s="5" t="s">
        <v>724</v>
      </c>
      <c r="C228" s="5"/>
      <c r="D228" s="3" t="s">
        <v>44</v>
      </c>
      <c r="E228" s="2">
        <v>176221.5</v>
      </c>
      <c r="F228" s="6">
        <v>566.88</v>
      </c>
      <c r="G228" s="6"/>
    </row>
    <row r="229" spans="1:7" ht="21" x14ac:dyDescent="0.25">
      <c r="A229" s="3" t="s">
        <v>723</v>
      </c>
      <c r="B229" s="5" t="s">
        <v>722</v>
      </c>
      <c r="C229" s="5"/>
      <c r="D229" s="3" t="s">
        <v>112</v>
      </c>
      <c r="E229" s="2">
        <v>157593.5</v>
      </c>
      <c r="F229" s="6">
        <v>566.88</v>
      </c>
      <c r="G229" s="6"/>
    </row>
    <row r="230" spans="1:7" ht="21" x14ac:dyDescent="0.25">
      <c r="A230" s="3" t="s">
        <v>721</v>
      </c>
      <c r="B230" s="5" t="s">
        <v>293</v>
      </c>
      <c r="C230" s="5"/>
      <c r="D230" s="3" t="s">
        <v>720</v>
      </c>
      <c r="E230" s="2">
        <v>241736.04</v>
      </c>
      <c r="F230" s="6">
        <v>10472.44</v>
      </c>
      <c r="G230" s="6"/>
    </row>
    <row r="231" spans="1:7" ht="21" x14ac:dyDescent="0.25">
      <c r="A231" s="3" t="s">
        <v>719</v>
      </c>
      <c r="B231" s="5" t="s">
        <v>63</v>
      </c>
      <c r="C231" s="5"/>
      <c r="D231" s="3" t="s">
        <v>100</v>
      </c>
      <c r="E231" s="2">
        <v>125036.04</v>
      </c>
      <c r="F231" s="6">
        <v>566.88</v>
      </c>
      <c r="G231" s="6"/>
    </row>
    <row r="232" spans="1:7" ht="31.5" x14ac:dyDescent="0.25">
      <c r="A232" s="3" t="s">
        <v>718</v>
      </c>
      <c r="B232" s="5" t="s">
        <v>717</v>
      </c>
      <c r="C232" s="5"/>
      <c r="D232" s="3" t="s">
        <v>243</v>
      </c>
      <c r="E232" s="2">
        <v>109921.52</v>
      </c>
      <c r="F232" s="6">
        <v>566.88</v>
      </c>
      <c r="G232" s="6"/>
    </row>
    <row r="233" spans="1:7" ht="21" x14ac:dyDescent="0.25">
      <c r="A233" s="3" t="s">
        <v>716</v>
      </c>
      <c r="B233" s="5" t="s">
        <v>136</v>
      </c>
      <c r="C233" s="5"/>
      <c r="D233" s="3" t="s">
        <v>178</v>
      </c>
      <c r="E233" s="2">
        <v>109446</v>
      </c>
      <c r="F233" s="6">
        <v>566.88</v>
      </c>
      <c r="G233" s="6"/>
    </row>
    <row r="234" spans="1:7" ht="31.5" x14ac:dyDescent="0.25">
      <c r="A234" s="3" t="s">
        <v>715</v>
      </c>
      <c r="B234" s="5" t="s">
        <v>681</v>
      </c>
      <c r="C234" s="5"/>
      <c r="D234" s="3" t="s">
        <v>714</v>
      </c>
      <c r="E234" s="2">
        <v>167453.98000000001</v>
      </c>
      <c r="F234" s="6">
        <v>566.88</v>
      </c>
      <c r="G234" s="6"/>
    </row>
    <row r="235" spans="1:7" ht="31.5" x14ac:dyDescent="0.25">
      <c r="A235" s="3" t="s">
        <v>713</v>
      </c>
      <c r="B235" s="5" t="s">
        <v>712</v>
      </c>
      <c r="C235" s="5"/>
      <c r="D235" s="3" t="s">
        <v>711</v>
      </c>
      <c r="E235" s="2">
        <v>106157.52</v>
      </c>
      <c r="F235" s="6">
        <v>566.88</v>
      </c>
      <c r="G235" s="6"/>
    </row>
    <row r="236" spans="1:7" ht="21" x14ac:dyDescent="0.25">
      <c r="A236" s="3" t="s">
        <v>710</v>
      </c>
      <c r="B236" s="5" t="s">
        <v>709</v>
      </c>
      <c r="C236" s="5"/>
      <c r="D236" s="3" t="s">
        <v>708</v>
      </c>
      <c r="E236" s="2">
        <v>155277</v>
      </c>
      <c r="F236" s="6">
        <v>472.44</v>
      </c>
      <c r="G236" s="6"/>
    </row>
    <row r="237" spans="1:7" ht="31.5" x14ac:dyDescent="0.25">
      <c r="A237" s="3" t="s">
        <v>707</v>
      </c>
      <c r="B237" s="5" t="s">
        <v>706</v>
      </c>
      <c r="C237" s="5"/>
      <c r="D237" s="3" t="s">
        <v>624</v>
      </c>
      <c r="E237" s="2">
        <v>132648.51999999999</v>
      </c>
      <c r="F237" s="6">
        <v>566.88</v>
      </c>
      <c r="G237" s="6"/>
    </row>
    <row r="238" spans="1:7" ht="21" x14ac:dyDescent="0.25">
      <c r="A238" s="3" t="s">
        <v>705</v>
      </c>
      <c r="B238" s="5" t="s">
        <v>704</v>
      </c>
      <c r="C238" s="5"/>
      <c r="D238" s="3" t="s">
        <v>563</v>
      </c>
      <c r="E238" s="2">
        <v>125453.96</v>
      </c>
      <c r="F238" s="6">
        <v>566.88</v>
      </c>
      <c r="G238" s="6"/>
    </row>
    <row r="239" spans="1:7" ht="21" x14ac:dyDescent="0.25">
      <c r="A239" s="3" t="s">
        <v>703</v>
      </c>
      <c r="B239" s="5" t="s">
        <v>702</v>
      </c>
      <c r="C239" s="5"/>
      <c r="D239" s="3" t="s">
        <v>108</v>
      </c>
      <c r="E239" s="2">
        <v>119296.46</v>
      </c>
      <c r="F239" s="6">
        <v>566.88</v>
      </c>
      <c r="G239" s="6"/>
    </row>
    <row r="240" spans="1:7" ht="21" x14ac:dyDescent="0.25">
      <c r="A240" s="3" t="s">
        <v>701</v>
      </c>
      <c r="B240" s="5" t="s">
        <v>293</v>
      </c>
      <c r="C240" s="5"/>
      <c r="D240" s="3" t="s">
        <v>86</v>
      </c>
      <c r="E240" s="2">
        <v>143052.96</v>
      </c>
      <c r="F240" s="6">
        <v>566.88</v>
      </c>
      <c r="G240" s="6"/>
    </row>
    <row r="241" spans="1:7" ht="31.5" x14ac:dyDescent="0.25">
      <c r="A241" s="3" t="s">
        <v>700</v>
      </c>
      <c r="B241" s="5" t="s">
        <v>699</v>
      </c>
      <c r="C241" s="5"/>
      <c r="D241" s="3" t="s">
        <v>84</v>
      </c>
      <c r="E241" s="2">
        <v>165790.51999999999</v>
      </c>
      <c r="F241" s="6">
        <v>566.88</v>
      </c>
      <c r="G241" s="6"/>
    </row>
    <row r="242" spans="1:7" ht="21" x14ac:dyDescent="0.25">
      <c r="A242" s="3" t="s">
        <v>698</v>
      </c>
      <c r="B242" s="5" t="s">
        <v>697</v>
      </c>
      <c r="C242" s="5"/>
      <c r="D242" s="3" t="s">
        <v>696</v>
      </c>
      <c r="E242" s="2">
        <v>167681.51999999999</v>
      </c>
      <c r="F242" s="6">
        <v>566.88</v>
      </c>
      <c r="G242" s="6"/>
    </row>
    <row r="243" spans="1:7" ht="31.5" x14ac:dyDescent="0.25">
      <c r="A243" s="3" t="s">
        <v>695</v>
      </c>
      <c r="B243" s="5" t="s">
        <v>694</v>
      </c>
      <c r="C243" s="5"/>
      <c r="D243" s="3" t="s">
        <v>210</v>
      </c>
      <c r="E243" s="2">
        <v>127821</v>
      </c>
      <c r="F243" s="6">
        <v>566.88</v>
      </c>
      <c r="G243" s="6"/>
    </row>
    <row r="244" spans="1:7" ht="21" x14ac:dyDescent="0.25">
      <c r="A244" s="3" t="s">
        <v>693</v>
      </c>
      <c r="B244" s="5" t="s">
        <v>692</v>
      </c>
      <c r="C244" s="5"/>
      <c r="D244" s="3" t="s">
        <v>691</v>
      </c>
      <c r="E244" s="2">
        <v>107609.69</v>
      </c>
      <c r="F244" s="6">
        <v>472.44</v>
      </c>
      <c r="G244" s="6"/>
    </row>
    <row r="245" spans="1:7" ht="21" x14ac:dyDescent="0.25">
      <c r="A245" s="3" t="s">
        <v>690</v>
      </c>
      <c r="B245" s="5" t="s">
        <v>689</v>
      </c>
      <c r="C245" s="5"/>
      <c r="D245" s="3" t="s">
        <v>126</v>
      </c>
      <c r="E245" s="2">
        <v>116220.48</v>
      </c>
      <c r="F245" s="6">
        <v>566.88</v>
      </c>
      <c r="G245" s="6"/>
    </row>
    <row r="246" spans="1:7" x14ac:dyDescent="0.25">
      <c r="A246" s="3" t="s">
        <v>688</v>
      </c>
      <c r="B246" s="5" t="s">
        <v>687</v>
      </c>
      <c r="C246" s="5"/>
      <c r="D246" s="3" t="s">
        <v>686</v>
      </c>
      <c r="E246" s="2">
        <v>107086.08</v>
      </c>
      <c r="F246" s="6">
        <v>472.44</v>
      </c>
      <c r="G246" s="6"/>
    </row>
    <row r="247" spans="1:7" ht="42" x14ac:dyDescent="0.25">
      <c r="A247" s="3" t="s">
        <v>685</v>
      </c>
      <c r="B247" s="5" t="s">
        <v>188</v>
      </c>
      <c r="C247" s="5"/>
      <c r="D247" s="3" t="s">
        <v>32</v>
      </c>
      <c r="E247" s="2">
        <v>172553.98</v>
      </c>
      <c r="F247" s="6">
        <v>566.88</v>
      </c>
      <c r="G247" s="6"/>
    </row>
    <row r="248" spans="1:7" ht="31.5" x14ac:dyDescent="0.25">
      <c r="A248" s="3" t="s">
        <v>684</v>
      </c>
      <c r="B248" s="5" t="s">
        <v>683</v>
      </c>
      <c r="C248" s="5"/>
      <c r="D248" s="3" t="s">
        <v>68</v>
      </c>
      <c r="E248" s="2">
        <v>181695.02</v>
      </c>
      <c r="F248" s="6">
        <v>566.88</v>
      </c>
      <c r="G248" s="6"/>
    </row>
    <row r="249" spans="1:7" ht="21" x14ac:dyDescent="0.25">
      <c r="A249" s="3" t="s">
        <v>682</v>
      </c>
      <c r="B249" s="5" t="s">
        <v>681</v>
      </c>
      <c r="C249" s="5"/>
      <c r="D249" s="3" t="s">
        <v>497</v>
      </c>
      <c r="E249" s="2">
        <v>132063</v>
      </c>
      <c r="F249" s="6">
        <v>472.44</v>
      </c>
      <c r="G249" s="6"/>
    </row>
    <row r="250" spans="1:7" ht="42" x14ac:dyDescent="0.25">
      <c r="A250" s="3" t="s">
        <v>680</v>
      </c>
      <c r="B250" s="5" t="s">
        <v>679</v>
      </c>
      <c r="C250" s="5"/>
      <c r="D250" s="3" t="s">
        <v>678</v>
      </c>
      <c r="E250" s="2">
        <v>132097.5</v>
      </c>
      <c r="F250" s="6">
        <v>566.88</v>
      </c>
      <c r="G250" s="6"/>
    </row>
    <row r="251" spans="1:7" ht="21" x14ac:dyDescent="0.25">
      <c r="A251" s="3" t="s">
        <v>677</v>
      </c>
      <c r="B251" s="5" t="s">
        <v>676</v>
      </c>
      <c r="C251" s="5"/>
      <c r="D251" s="3" t="s">
        <v>108</v>
      </c>
      <c r="E251" s="2">
        <v>114394.98</v>
      </c>
      <c r="F251" s="6">
        <v>566.88</v>
      </c>
      <c r="G251" s="6"/>
    </row>
    <row r="252" spans="1:7" ht="21" x14ac:dyDescent="0.25">
      <c r="A252" s="3" t="s">
        <v>675</v>
      </c>
      <c r="B252" s="5" t="s">
        <v>674</v>
      </c>
      <c r="C252" s="5"/>
      <c r="D252" s="3" t="s">
        <v>588</v>
      </c>
      <c r="E252" s="2">
        <v>106625.98</v>
      </c>
      <c r="F252" s="6">
        <v>566.88</v>
      </c>
      <c r="G252" s="6"/>
    </row>
    <row r="253" spans="1:7" ht="31.5" x14ac:dyDescent="0.25">
      <c r="A253" s="3" t="s">
        <v>673</v>
      </c>
      <c r="B253" s="5" t="s">
        <v>672</v>
      </c>
      <c r="C253" s="5"/>
      <c r="D253" s="3" t="s">
        <v>671</v>
      </c>
      <c r="E253" s="2">
        <v>138948.35999999999</v>
      </c>
      <c r="F253" s="6">
        <v>566.88</v>
      </c>
      <c r="G253" s="6"/>
    </row>
    <row r="254" spans="1:7" ht="21" x14ac:dyDescent="0.25">
      <c r="A254" s="3" t="s">
        <v>204</v>
      </c>
      <c r="B254" s="5" t="s">
        <v>670</v>
      </c>
      <c r="C254" s="5"/>
      <c r="D254" s="3" t="s">
        <v>669</v>
      </c>
      <c r="E254" s="2">
        <v>124501.5</v>
      </c>
      <c r="F254" s="6">
        <v>472.44</v>
      </c>
      <c r="G254" s="6"/>
    </row>
    <row r="255" spans="1:7" ht="21" x14ac:dyDescent="0.25">
      <c r="A255" s="3" t="s">
        <v>668</v>
      </c>
      <c r="B255" s="5" t="s">
        <v>667</v>
      </c>
      <c r="C255" s="5"/>
      <c r="D255" s="3" t="s">
        <v>666</v>
      </c>
      <c r="E255" s="2">
        <v>113206.52</v>
      </c>
      <c r="F255" s="6">
        <v>472.44</v>
      </c>
      <c r="G255" s="6"/>
    </row>
    <row r="256" spans="1:7" x14ac:dyDescent="0.25">
      <c r="A256" s="3" t="s">
        <v>665</v>
      </c>
      <c r="B256" s="5" t="s">
        <v>664</v>
      </c>
      <c r="C256" s="5"/>
      <c r="D256" s="3" t="s">
        <v>94</v>
      </c>
      <c r="E256" s="2">
        <v>124498.02</v>
      </c>
      <c r="F256" s="6">
        <v>566.88</v>
      </c>
      <c r="G256" s="6"/>
    </row>
    <row r="257" spans="1:7" ht="21" x14ac:dyDescent="0.25">
      <c r="A257" s="3" t="s">
        <v>663</v>
      </c>
      <c r="B257" s="5" t="s">
        <v>662</v>
      </c>
      <c r="C257" s="5"/>
      <c r="D257" s="3" t="s">
        <v>178</v>
      </c>
      <c r="E257" s="2">
        <v>149346</v>
      </c>
      <c r="F257" s="6">
        <v>566.88</v>
      </c>
      <c r="G257" s="6"/>
    </row>
    <row r="258" spans="1:7" ht="21" x14ac:dyDescent="0.25">
      <c r="A258" s="3" t="s">
        <v>661</v>
      </c>
      <c r="B258" s="5" t="s">
        <v>660</v>
      </c>
      <c r="C258" s="5"/>
      <c r="D258" s="3" t="s">
        <v>659</v>
      </c>
      <c r="E258" s="2">
        <v>137220.54</v>
      </c>
      <c r="F258" s="6">
        <v>566.88</v>
      </c>
      <c r="G258" s="6"/>
    </row>
    <row r="259" spans="1:7" ht="21" x14ac:dyDescent="0.25">
      <c r="A259" s="3" t="s">
        <v>658</v>
      </c>
      <c r="B259" s="5" t="s">
        <v>657</v>
      </c>
      <c r="C259" s="5"/>
      <c r="D259" s="3" t="s">
        <v>579</v>
      </c>
      <c r="E259" s="2">
        <v>179861.46</v>
      </c>
      <c r="F259" s="6">
        <v>566.88</v>
      </c>
      <c r="G259" s="6"/>
    </row>
    <row r="260" spans="1:7" ht="21" x14ac:dyDescent="0.25">
      <c r="A260" s="3" t="s">
        <v>656</v>
      </c>
      <c r="B260" s="5" t="s">
        <v>655</v>
      </c>
      <c r="C260" s="5"/>
      <c r="D260" s="3" t="s">
        <v>108</v>
      </c>
      <c r="E260" s="2">
        <v>116828.04</v>
      </c>
      <c r="F260" s="6">
        <v>566.88</v>
      </c>
      <c r="G260" s="6"/>
    </row>
    <row r="261" spans="1:7" ht="21" x14ac:dyDescent="0.25">
      <c r="A261" s="3" t="s">
        <v>654</v>
      </c>
      <c r="B261" s="5" t="s">
        <v>653</v>
      </c>
      <c r="C261" s="5"/>
      <c r="D261" s="3" t="s">
        <v>71</v>
      </c>
      <c r="E261" s="2">
        <v>112392.46</v>
      </c>
      <c r="F261" s="6">
        <v>566.88</v>
      </c>
      <c r="G261" s="6"/>
    </row>
    <row r="262" spans="1:7" ht="31.5" x14ac:dyDescent="0.25">
      <c r="A262" s="3" t="s">
        <v>652</v>
      </c>
      <c r="B262" s="5" t="s">
        <v>651</v>
      </c>
      <c r="C262" s="5"/>
      <c r="D262" s="3" t="s">
        <v>68</v>
      </c>
      <c r="E262" s="2">
        <v>174545</v>
      </c>
      <c r="F262" s="6">
        <v>566.88</v>
      </c>
      <c r="G262" s="6"/>
    </row>
    <row r="263" spans="1:7" ht="21" x14ac:dyDescent="0.25">
      <c r="A263" s="3" t="s">
        <v>650</v>
      </c>
      <c r="B263" s="5" t="s">
        <v>649</v>
      </c>
      <c r="C263" s="5"/>
      <c r="D263" s="3" t="s">
        <v>648</v>
      </c>
      <c r="E263" s="2">
        <v>160915.51999999999</v>
      </c>
      <c r="F263" s="6">
        <v>566.88</v>
      </c>
      <c r="G263" s="6"/>
    </row>
    <row r="264" spans="1:7" x14ac:dyDescent="0.25">
      <c r="A264" s="3" t="s">
        <v>647</v>
      </c>
      <c r="B264" s="5" t="s">
        <v>646</v>
      </c>
      <c r="C264" s="5"/>
      <c r="D264" s="3" t="s">
        <v>645</v>
      </c>
      <c r="E264" s="2">
        <v>185000.04</v>
      </c>
      <c r="F264" s="6">
        <v>472.44</v>
      </c>
      <c r="G264" s="6"/>
    </row>
    <row r="265" spans="1:7" ht="31.5" x14ac:dyDescent="0.25">
      <c r="A265" s="3" t="s">
        <v>643</v>
      </c>
      <c r="B265" s="5" t="s">
        <v>644</v>
      </c>
      <c r="C265" s="5"/>
      <c r="D265" s="3" t="s">
        <v>556</v>
      </c>
      <c r="E265" s="2">
        <v>149908.01999999999</v>
      </c>
      <c r="F265" s="6">
        <v>566.88</v>
      </c>
      <c r="G265" s="6"/>
    </row>
    <row r="266" spans="1:7" ht="31.5" x14ac:dyDescent="0.25">
      <c r="A266" s="3" t="s">
        <v>643</v>
      </c>
      <c r="B266" s="5" t="s">
        <v>642</v>
      </c>
      <c r="C266" s="5"/>
      <c r="D266" s="3" t="s">
        <v>175</v>
      </c>
      <c r="E266" s="2">
        <v>100756.5</v>
      </c>
      <c r="F266" s="6">
        <v>566.88</v>
      </c>
      <c r="G266" s="6"/>
    </row>
    <row r="267" spans="1:7" ht="21" x14ac:dyDescent="0.25">
      <c r="A267" s="3" t="s">
        <v>641</v>
      </c>
      <c r="B267" s="5" t="s">
        <v>640</v>
      </c>
      <c r="C267" s="5"/>
      <c r="D267" s="3" t="s">
        <v>639</v>
      </c>
      <c r="E267" s="2">
        <v>225000</v>
      </c>
      <c r="F267" s="6">
        <v>10472.44</v>
      </c>
      <c r="G267" s="6"/>
    </row>
    <row r="268" spans="1:7" x14ac:dyDescent="0.25">
      <c r="A268" s="3" t="s">
        <v>638</v>
      </c>
      <c r="B268" s="5" t="s">
        <v>637</v>
      </c>
      <c r="C268" s="5"/>
      <c r="D268" s="3" t="s">
        <v>636</v>
      </c>
      <c r="E268" s="2">
        <v>122995</v>
      </c>
      <c r="F268" s="6">
        <v>566.88</v>
      </c>
      <c r="G268" s="6"/>
    </row>
    <row r="269" spans="1:7" ht="21" x14ac:dyDescent="0.25">
      <c r="A269" s="3" t="s">
        <v>635</v>
      </c>
      <c r="B269" s="5" t="s">
        <v>634</v>
      </c>
      <c r="C269" s="5"/>
      <c r="D269" s="3" t="s">
        <v>633</v>
      </c>
      <c r="E269" s="2">
        <v>101821.02</v>
      </c>
      <c r="F269" s="6">
        <v>565.9</v>
      </c>
      <c r="G269" s="6"/>
    </row>
    <row r="270" spans="1:7" ht="31.5" x14ac:dyDescent="0.25">
      <c r="A270" s="3" t="s">
        <v>630</v>
      </c>
      <c r="B270" s="5" t="s">
        <v>632</v>
      </c>
      <c r="C270" s="5"/>
      <c r="D270" s="3" t="s">
        <v>631</v>
      </c>
      <c r="E270" s="2">
        <v>152762.96</v>
      </c>
      <c r="F270" s="6">
        <v>566.88</v>
      </c>
      <c r="G270" s="6"/>
    </row>
    <row r="271" spans="1:7" x14ac:dyDescent="0.25">
      <c r="A271" s="3" t="s">
        <v>630</v>
      </c>
      <c r="B271" s="5" t="s">
        <v>629</v>
      </c>
      <c r="C271" s="5"/>
      <c r="D271" s="3" t="s">
        <v>318</v>
      </c>
      <c r="E271" s="2">
        <v>162431.46</v>
      </c>
      <c r="F271" s="6">
        <v>566.88</v>
      </c>
      <c r="G271" s="6"/>
    </row>
    <row r="272" spans="1:7" ht="21" x14ac:dyDescent="0.25">
      <c r="A272" s="3" t="s">
        <v>628</v>
      </c>
      <c r="B272" s="5" t="s">
        <v>627</v>
      </c>
      <c r="C272" s="5"/>
      <c r="D272" s="3" t="s">
        <v>184</v>
      </c>
      <c r="E272" s="2">
        <v>148059.48000000001</v>
      </c>
      <c r="F272" s="6">
        <v>566.88</v>
      </c>
      <c r="G272" s="6"/>
    </row>
    <row r="273" spans="1:7" ht="31.5" x14ac:dyDescent="0.25">
      <c r="A273" s="3" t="s">
        <v>626</v>
      </c>
      <c r="B273" s="5" t="s">
        <v>625</v>
      </c>
      <c r="C273" s="5"/>
      <c r="D273" s="3" t="s">
        <v>624</v>
      </c>
      <c r="E273" s="2">
        <v>122689.98</v>
      </c>
      <c r="F273" s="6">
        <v>566.88</v>
      </c>
      <c r="G273" s="6"/>
    </row>
    <row r="274" spans="1:7" ht="21" x14ac:dyDescent="0.25">
      <c r="A274" s="3" t="s">
        <v>623</v>
      </c>
      <c r="B274" s="5" t="s">
        <v>274</v>
      </c>
      <c r="C274" s="5"/>
      <c r="D274" s="3" t="s">
        <v>622</v>
      </c>
      <c r="E274" s="2">
        <v>161406.5</v>
      </c>
      <c r="F274" s="6">
        <v>566.88</v>
      </c>
      <c r="G274" s="6"/>
    </row>
    <row r="275" spans="1:7" x14ac:dyDescent="0.25">
      <c r="A275" s="3" t="s">
        <v>621</v>
      </c>
      <c r="B275" s="5" t="s">
        <v>620</v>
      </c>
      <c r="C275" s="5"/>
      <c r="D275" s="3" t="s">
        <v>318</v>
      </c>
      <c r="E275" s="2">
        <v>181491.54</v>
      </c>
      <c r="F275" s="6">
        <v>566.88</v>
      </c>
      <c r="G275" s="6"/>
    </row>
    <row r="276" spans="1:7" ht="31.5" x14ac:dyDescent="0.25">
      <c r="A276" s="3" t="s">
        <v>619</v>
      </c>
      <c r="B276" s="5" t="s">
        <v>524</v>
      </c>
      <c r="C276" s="5"/>
      <c r="D276" s="3" t="s">
        <v>68</v>
      </c>
      <c r="E276" s="2">
        <v>235120.92</v>
      </c>
      <c r="F276" s="6">
        <v>566.88</v>
      </c>
      <c r="G276" s="6"/>
    </row>
    <row r="277" spans="1:7" ht="21" x14ac:dyDescent="0.25">
      <c r="A277" s="3" t="s">
        <v>618</v>
      </c>
      <c r="B277" s="5" t="s">
        <v>617</v>
      </c>
      <c r="C277" s="5"/>
      <c r="D277" s="3" t="s">
        <v>79</v>
      </c>
      <c r="E277" s="2">
        <v>136400.04</v>
      </c>
      <c r="F277" s="6">
        <v>566.88</v>
      </c>
      <c r="G277" s="6"/>
    </row>
    <row r="278" spans="1:7" ht="21" x14ac:dyDescent="0.25">
      <c r="A278" s="3" t="s">
        <v>616</v>
      </c>
      <c r="B278" s="5" t="s">
        <v>615</v>
      </c>
      <c r="C278" s="5"/>
      <c r="D278" s="3" t="s">
        <v>79</v>
      </c>
      <c r="E278" s="2">
        <v>134069.48000000001</v>
      </c>
      <c r="F278" s="6">
        <v>566.88</v>
      </c>
      <c r="G278" s="6"/>
    </row>
    <row r="279" spans="1:7" x14ac:dyDescent="0.25">
      <c r="A279" s="3" t="s">
        <v>614</v>
      </c>
      <c r="B279" s="5" t="s">
        <v>23</v>
      </c>
      <c r="C279" s="5"/>
      <c r="D279" s="3" t="s">
        <v>567</v>
      </c>
      <c r="E279" s="2">
        <v>144988.54</v>
      </c>
      <c r="F279" s="6">
        <v>566.88</v>
      </c>
      <c r="G279" s="6"/>
    </row>
    <row r="280" spans="1:7" ht="31.5" x14ac:dyDescent="0.25">
      <c r="A280" s="3" t="s">
        <v>613</v>
      </c>
      <c r="B280" s="5" t="s">
        <v>612</v>
      </c>
      <c r="C280" s="5"/>
      <c r="D280" s="3" t="s">
        <v>243</v>
      </c>
      <c r="E280" s="2">
        <v>141156.46</v>
      </c>
      <c r="F280" s="6">
        <v>566.88</v>
      </c>
      <c r="G280" s="6"/>
    </row>
    <row r="281" spans="1:7" ht="21" x14ac:dyDescent="0.25">
      <c r="A281" s="3" t="s">
        <v>611</v>
      </c>
      <c r="B281" s="5" t="s">
        <v>610</v>
      </c>
      <c r="C281" s="5"/>
      <c r="D281" s="3" t="s">
        <v>15</v>
      </c>
      <c r="E281" s="2">
        <v>188627.5</v>
      </c>
      <c r="F281" s="6">
        <v>566.88</v>
      </c>
      <c r="G281" s="6"/>
    </row>
    <row r="282" spans="1:7" ht="21" x14ac:dyDescent="0.25">
      <c r="A282" s="3" t="s">
        <v>609</v>
      </c>
      <c r="B282" s="5" t="s">
        <v>608</v>
      </c>
      <c r="C282" s="5"/>
      <c r="D282" s="3" t="s">
        <v>607</v>
      </c>
      <c r="E282" s="2">
        <v>191500.04</v>
      </c>
      <c r="F282" s="6">
        <v>472.44</v>
      </c>
      <c r="G282" s="6"/>
    </row>
    <row r="283" spans="1:7" ht="21" x14ac:dyDescent="0.25">
      <c r="A283" s="3" t="s">
        <v>606</v>
      </c>
      <c r="B283" s="5" t="s">
        <v>605</v>
      </c>
      <c r="C283" s="5"/>
      <c r="D283" s="3" t="s">
        <v>604</v>
      </c>
      <c r="E283" s="2">
        <v>109294.52</v>
      </c>
      <c r="F283" s="6">
        <v>566.88</v>
      </c>
      <c r="G283" s="6"/>
    </row>
    <row r="284" spans="1:7" ht="21" x14ac:dyDescent="0.25">
      <c r="A284" s="3" t="s">
        <v>603</v>
      </c>
      <c r="B284" s="5" t="s">
        <v>602</v>
      </c>
      <c r="C284" s="5"/>
      <c r="D284" s="3" t="s">
        <v>86</v>
      </c>
      <c r="E284" s="2">
        <v>120403.5</v>
      </c>
      <c r="F284" s="6">
        <v>566.88</v>
      </c>
      <c r="G284" s="6"/>
    </row>
    <row r="285" spans="1:7" ht="31.5" x14ac:dyDescent="0.25">
      <c r="A285" s="3" t="s">
        <v>601</v>
      </c>
      <c r="B285" s="5" t="s">
        <v>600</v>
      </c>
      <c r="C285" s="5"/>
      <c r="D285" s="3" t="s">
        <v>17</v>
      </c>
      <c r="E285" s="2">
        <v>167838</v>
      </c>
      <c r="F285" s="6">
        <v>566.88</v>
      </c>
      <c r="G285" s="6"/>
    </row>
    <row r="286" spans="1:7" ht="21" x14ac:dyDescent="0.25">
      <c r="A286" s="3" t="s">
        <v>599</v>
      </c>
      <c r="B286" s="5" t="s">
        <v>256</v>
      </c>
      <c r="C286" s="5"/>
      <c r="D286" s="3" t="s">
        <v>86</v>
      </c>
      <c r="E286" s="2">
        <v>103867.02</v>
      </c>
      <c r="F286" s="6">
        <v>566.88</v>
      </c>
      <c r="G286" s="6"/>
    </row>
    <row r="287" spans="1:7" ht="21" x14ac:dyDescent="0.25">
      <c r="A287" s="3" t="s">
        <v>596</v>
      </c>
      <c r="B287" s="5" t="s">
        <v>598</v>
      </c>
      <c r="C287" s="5"/>
      <c r="D287" s="3" t="s">
        <v>15</v>
      </c>
      <c r="E287" s="2">
        <v>216149.02</v>
      </c>
      <c r="F287" s="6">
        <v>566.88</v>
      </c>
      <c r="G287" s="6"/>
    </row>
    <row r="288" spans="1:7" ht="21" x14ac:dyDescent="0.25">
      <c r="A288" s="3" t="s">
        <v>596</v>
      </c>
      <c r="B288" s="5" t="s">
        <v>597</v>
      </c>
      <c r="C288" s="5"/>
      <c r="D288" s="3" t="s">
        <v>12</v>
      </c>
      <c r="E288" s="2">
        <v>134211</v>
      </c>
      <c r="F288" s="6">
        <v>566.88</v>
      </c>
      <c r="G288" s="6"/>
    </row>
    <row r="289" spans="1:7" x14ac:dyDescent="0.25">
      <c r="A289" s="3" t="s">
        <v>596</v>
      </c>
      <c r="B289" s="5" t="s">
        <v>595</v>
      </c>
      <c r="C289" s="5"/>
      <c r="D289" s="3" t="s">
        <v>94</v>
      </c>
      <c r="E289" s="2">
        <v>144649.01999999999</v>
      </c>
      <c r="F289" s="6">
        <v>566.88</v>
      </c>
      <c r="G289" s="6"/>
    </row>
    <row r="290" spans="1:7" ht="31.5" x14ac:dyDescent="0.25">
      <c r="A290" s="3" t="s">
        <v>594</v>
      </c>
      <c r="B290" s="5" t="s">
        <v>593</v>
      </c>
      <c r="C290" s="5"/>
      <c r="D290" s="3" t="s">
        <v>592</v>
      </c>
      <c r="E290" s="2">
        <v>143427.96</v>
      </c>
      <c r="F290" s="6">
        <v>566.88</v>
      </c>
      <c r="G290" s="6"/>
    </row>
    <row r="291" spans="1:7" x14ac:dyDescent="0.25">
      <c r="A291" s="3" t="s">
        <v>591</v>
      </c>
      <c r="B291" s="5" t="s">
        <v>360</v>
      </c>
      <c r="C291" s="5"/>
      <c r="D291" s="3" t="s">
        <v>590</v>
      </c>
      <c r="E291" s="2">
        <v>222000</v>
      </c>
      <c r="F291" s="6">
        <v>10668.24</v>
      </c>
      <c r="G291" s="6"/>
    </row>
    <row r="292" spans="1:7" ht="21" x14ac:dyDescent="0.25">
      <c r="A292" s="3" t="s">
        <v>589</v>
      </c>
      <c r="B292" s="5" t="s">
        <v>293</v>
      </c>
      <c r="C292" s="5"/>
      <c r="D292" s="3" t="s">
        <v>588</v>
      </c>
      <c r="E292" s="2">
        <v>124333.62</v>
      </c>
      <c r="F292" s="6">
        <v>554.20000000000005</v>
      </c>
      <c r="G292" s="6"/>
    </row>
    <row r="293" spans="1:7" ht="21" x14ac:dyDescent="0.25">
      <c r="A293" s="3" t="s">
        <v>587</v>
      </c>
      <c r="B293" s="5" t="s">
        <v>586</v>
      </c>
      <c r="C293" s="5"/>
      <c r="D293" s="3" t="s">
        <v>585</v>
      </c>
      <c r="E293" s="2">
        <v>333576</v>
      </c>
      <c r="F293" s="6">
        <v>11000.58</v>
      </c>
      <c r="G293" s="6"/>
    </row>
    <row r="294" spans="1:7" ht="42" x14ac:dyDescent="0.25">
      <c r="A294" s="3" t="s">
        <v>584</v>
      </c>
      <c r="B294" s="5" t="s">
        <v>583</v>
      </c>
      <c r="C294" s="5"/>
      <c r="D294" s="3" t="s">
        <v>32</v>
      </c>
      <c r="E294" s="2">
        <v>153705.5</v>
      </c>
      <c r="F294" s="6">
        <v>566.88</v>
      </c>
      <c r="G294" s="6"/>
    </row>
    <row r="295" spans="1:7" ht="21" x14ac:dyDescent="0.25">
      <c r="A295" s="3" t="s">
        <v>581</v>
      </c>
      <c r="B295" s="5" t="s">
        <v>582</v>
      </c>
      <c r="C295" s="5"/>
      <c r="D295" s="3" t="s">
        <v>86</v>
      </c>
      <c r="E295" s="2">
        <v>126808.02</v>
      </c>
      <c r="F295" s="6">
        <v>566.88</v>
      </c>
      <c r="G295" s="6"/>
    </row>
    <row r="296" spans="1:7" ht="21" x14ac:dyDescent="0.25">
      <c r="A296" s="3" t="s">
        <v>581</v>
      </c>
      <c r="B296" s="5" t="s">
        <v>580</v>
      </c>
      <c r="C296" s="5"/>
      <c r="D296" s="3" t="s">
        <v>579</v>
      </c>
      <c r="E296" s="2">
        <v>151861.46</v>
      </c>
      <c r="F296" s="6">
        <v>566.88</v>
      </c>
      <c r="G296" s="6"/>
    </row>
    <row r="297" spans="1:7" ht="21" x14ac:dyDescent="0.25">
      <c r="A297" s="3" t="s">
        <v>578</v>
      </c>
      <c r="B297" s="5" t="s">
        <v>577</v>
      </c>
      <c r="C297" s="5"/>
      <c r="D297" s="3" t="s">
        <v>576</v>
      </c>
      <c r="E297" s="2">
        <v>139452</v>
      </c>
      <c r="F297" s="6">
        <v>566.88</v>
      </c>
      <c r="G297" s="6"/>
    </row>
    <row r="298" spans="1:7" ht="21" x14ac:dyDescent="0.25">
      <c r="A298" s="3" t="s">
        <v>575</v>
      </c>
      <c r="B298" s="5" t="s">
        <v>204</v>
      </c>
      <c r="C298" s="5"/>
      <c r="D298" s="3" t="s">
        <v>50</v>
      </c>
      <c r="E298" s="2">
        <v>129190.02</v>
      </c>
      <c r="F298" s="6">
        <v>566.88</v>
      </c>
      <c r="G298" s="6"/>
    </row>
    <row r="299" spans="1:7" ht="21" x14ac:dyDescent="0.25">
      <c r="A299" s="3" t="s">
        <v>574</v>
      </c>
      <c r="B299" s="5" t="s">
        <v>573</v>
      </c>
      <c r="C299" s="5"/>
      <c r="D299" s="3" t="s">
        <v>572</v>
      </c>
      <c r="E299" s="2">
        <v>102932.52</v>
      </c>
      <c r="F299" s="6">
        <v>472.44</v>
      </c>
      <c r="G299" s="6"/>
    </row>
    <row r="300" spans="1:7" ht="21" x14ac:dyDescent="0.25">
      <c r="A300" s="3" t="s">
        <v>571</v>
      </c>
      <c r="B300" s="5" t="s">
        <v>570</v>
      </c>
      <c r="C300" s="5"/>
      <c r="D300" s="3" t="s">
        <v>50</v>
      </c>
      <c r="E300" s="2">
        <v>133852.48000000001</v>
      </c>
      <c r="F300" s="6">
        <v>566.88</v>
      </c>
      <c r="G300" s="6"/>
    </row>
    <row r="301" spans="1:7" x14ac:dyDescent="0.25">
      <c r="A301" s="3" t="s">
        <v>569</v>
      </c>
      <c r="B301" s="5" t="s">
        <v>568</v>
      </c>
      <c r="C301" s="5"/>
      <c r="D301" s="3" t="s">
        <v>567</v>
      </c>
      <c r="E301" s="2">
        <v>143280</v>
      </c>
      <c r="F301" s="6">
        <v>566.88</v>
      </c>
      <c r="G301" s="6"/>
    </row>
    <row r="302" spans="1:7" ht="21" x14ac:dyDescent="0.25">
      <c r="A302" s="3" t="s">
        <v>566</v>
      </c>
      <c r="B302" s="5" t="s">
        <v>565</v>
      </c>
      <c r="C302" s="5"/>
      <c r="D302" s="3" t="s">
        <v>79</v>
      </c>
      <c r="E302" s="2">
        <v>146051.5</v>
      </c>
      <c r="F302" s="6">
        <v>566.88</v>
      </c>
      <c r="G302" s="6"/>
    </row>
    <row r="303" spans="1:7" ht="21" x14ac:dyDescent="0.25">
      <c r="A303" s="3" t="s">
        <v>564</v>
      </c>
      <c r="B303" s="5" t="s">
        <v>185</v>
      </c>
      <c r="C303" s="5"/>
      <c r="D303" s="3" t="s">
        <v>563</v>
      </c>
      <c r="E303" s="2">
        <v>125568.96000000001</v>
      </c>
      <c r="F303" s="6">
        <v>566.88</v>
      </c>
      <c r="G303" s="6"/>
    </row>
    <row r="304" spans="1:7" ht="21" x14ac:dyDescent="0.25">
      <c r="A304" s="3" t="s">
        <v>562</v>
      </c>
      <c r="B304" s="5" t="s">
        <v>561</v>
      </c>
      <c r="C304" s="5"/>
      <c r="D304" s="3" t="s">
        <v>108</v>
      </c>
      <c r="E304" s="2">
        <v>122287</v>
      </c>
      <c r="F304" s="6">
        <v>566.88</v>
      </c>
      <c r="G304" s="6"/>
    </row>
    <row r="305" spans="1:7" ht="21" x14ac:dyDescent="0.25">
      <c r="A305" s="3" t="s">
        <v>560</v>
      </c>
      <c r="B305" s="5" t="s">
        <v>559</v>
      </c>
      <c r="C305" s="5"/>
      <c r="D305" s="3" t="s">
        <v>65</v>
      </c>
      <c r="E305" s="2">
        <v>141317.04</v>
      </c>
      <c r="F305" s="6">
        <v>566.88</v>
      </c>
      <c r="G305" s="6"/>
    </row>
    <row r="306" spans="1:7" ht="21" x14ac:dyDescent="0.25">
      <c r="A306" s="3" t="s">
        <v>558</v>
      </c>
      <c r="B306" s="5" t="s">
        <v>324</v>
      </c>
      <c r="C306" s="5"/>
      <c r="D306" s="3" t="s">
        <v>60</v>
      </c>
      <c r="E306" s="2">
        <v>107901</v>
      </c>
      <c r="F306" s="6">
        <v>566.88</v>
      </c>
      <c r="G306" s="6"/>
    </row>
    <row r="307" spans="1:7" ht="31.5" x14ac:dyDescent="0.25">
      <c r="A307" s="3" t="s">
        <v>555</v>
      </c>
      <c r="B307" s="5" t="s">
        <v>557</v>
      </c>
      <c r="C307" s="5"/>
      <c r="D307" s="3" t="s">
        <v>556</v>
      </c>
      <c r="E307" s="2">
        <v>101173.98</v>
      </c>
      <c r="F307" s="6">
        <v>563.98</v>
      </c>
      <c r="G307" s="6"/>
    </row>
    <row r="308" spans="1:7" ht="21" x14ac:dyDescent="0.25">
      <c r="A308" s="3" t="s">
        <v>555</v>
      </c>
      <c r="B308" s="5" t="s">
        <v>42</v>
      </c>
      <c r="C308" s="5"/>
      <c r="D308" s="3" t="s">
        <v>554</v>
      </c>
      <c r="E308" s="2">
        <v>101530.5</v>
      </c>
      <c r="F308" s="6">
        <v>472.44</v>
      </c>
      <c r="G308" s="6"/>
    </row>
    <row r="309" spans="1:7" ht="21" x14ac:dyDescent="0.25">
      <c r="A309" s="3" t="s">
        <v>553</v>
      </c>
      <c r="B309" s="5" t="s">
        <v>452</v>
      </c>
      <c r="C309" s="5"/>
      <c r="D309" s="3" t="s">
        <v>50</v>
      </c>
      <c r="E309" s="2">
        <v>131934.48000000001</v>
      </c>
      <c r="F309" s="6">
        <v>566.88</v>
      </c>
      <c r="G309" s="6"/>
    </row>
    <row r="310" spans="1:7" ht="31.5" x14ac:dyDescent="0.25">
      <c r="A310" s="3" t="s">
        <v>552</v>
      </c>
      <c r="B310" s="5" t="s">
        <v>551</v>
      </c>
      <c r="C310" s="5"/>
      <c r="D310" s="3" t="s">
        <v>84</v>
      </c>
      <c r="E310" s="2">
        <v>247233.48</v>
      </c>
      <c r="F310" s="6">
        <v>566.88</v>
      </c>
      <c r="G310" s="6"/>
    </row>
    <row r="311" spans="1:7" ht="21" x14ac:dyDescent="0.25">
      <c r="A311" s="3" t="s">
        <v>550</v>
      </c>
      <c r="B311" s="5" t="s">
        <v>549</v>
      </c>
      <c r="C311" s="5"/>
      <c r="D311" s="3" t="s">
        <v>548</v>
      </c>
      <c r="E311" s="2">
        <v>115455.48</v>
      </c>
      <c r="F311" s="6">
        <v>566.88</v>
      </c>
      <c r="G311" s="6"/>
    </row>
    <row r="312" spans="1:7" ht="21" x14ac:dyDescent="0.25">
      <c r="A312" s="3" t="s">
        <v>547</v>
      </c>
      <c r="B312" s="5" t="s">
        <v>546</v>
      </c>
      <c r="C312" s="5"/>
      <c r="D312" s="3" t="s">
        <v>545</v>
      </c>
      <c r="E312" s="2">
        <v>118711.67999999999</v>
      </c>
      <c r="F312" s="6">
        <v>472.44</v>
      </c>
      <c r="G312" s="6"/>
    </row>
    <row r="313" spans="1:7" ht="21" x14ac:dyDescent="0.25">
      <c r="A313" s="3" t="s">
        <v>544</v>
      </c>
      <c r="B313" s="5" t="s">
        <v>144</v>
      </c>
      <c r="C313" s="5"/>
      <c r="D313" s="3" t="s">
        <v>543</v>
      </c>
      <c r="E313" s="2">
        <v>116847.98</v>
      </c>
      <c r="F313" s="6">
        <v>515.38</v>
      </c>
      <c r="G313" s="6"/>
    </row>
    <row r="314" spans="1:7" ht="21" x14ac:dyDescent="0.25">
      <c r="A314" s="3" t="s">
        <v>542</v>
      </c>
      <c r="B314" s="5" t="s">
        <v>541</v>
      </c>
      <c r="C314" s="5"/>
      <c r="D314" s="3" t="s">
        <v>540</v>
      </c>
      <c r="E314" s="2">
        <v>163978.5</v>
      </c>
      <c r="F314" s="6">
        <v>566.88</v>
      </c>
      <c r="G314" s="6"/>
    </row>
    <row r="315" spans="1:7" ht="21" x14ac:dyDescent="0.25">
      <c r="A315" s="3" t="s">
        <v>539</v>
      </c>
      <c r="B315" s="5" t="s">
        <v>509</v>
      </c>
      <c r="C315" s="5"/>
      <c r="D315" s="3" t="s">
        <v>86</v>
      </c>
      <c r="E315" s="2">
        <v>104209.02</v>
      </c>
      <c r="F315" s="6">
        <v>566.88</v>
      </c>
      <c r="G315" s="6"/>
    </row>
    <row r="316" spans="1:7" ht="21" x14ac:dyDescent="0.25">
      <c r="A316" s="3" t="s">
        <v>538</v>
      </c>
      <c r="B316" s="5" t="s">
        <v>537</v>
      </c>
      <c r="C316" s="5"/>
      <c r="D316" s="3" t="s">
        <v>178</v>
      </c>
      <c r="E316" s="2">
        <v>120556.26</v>
      </c>
      <c r="F316" s="6">
        <v>566.88</v>
      </c>
      <c r="G316" s="6"/>
    </row>
    <row r="317" spans="1:7" ht="21" x14ac:dyDescent="0.25">
      <c r="A317" s="3" t="s">
        <v>536</v>
      </c>
      <c r="B317" s="5" t="s">
        <v>535</v>
      </c>
      <c r="C317" s="5"/>
      <c r="D317" s="3" t="s">
        <v>534</v>
      </c>
      <c r="E317" s="2">
        <v>145823.16</v>
      </c>
      <c r="F317" s="6">
        <v>559.27</v>
      </c>
      <c r="G317" s="6"/>
    </row>
    <row r="318" spans="1:7" ht="21" x14ac:dyDescent="0.25">
      <c r="A318" s="3" t="s">
        <v>533</v>
      </c>
      <c r="B318" s="5" t="s">
        <v>532</v>
      </c>
      <c r="C318" s="5"/>
      <c r="D318" s="3" t="s">
        <v>531</v>
      </c>
      <c r="E318" s="2">
        <v>108869.52</v>
      </c>
      <c r="F318" s="6">
        <v>472.44</v>
      </c>
      <c r="G318" s="6"/>
    </row>
    <row r="319" spans="1:7" ht="31.5" x14ac:dyDescent="0.25">
      <c r="A319" s="3" t="s">
        <v>530</v>
      </c>
      <c r="B319" s="5" t="s">
        <v>529</v>
      </c>
      <c r="C319" s="5"/>
      <c r="D319" s="3" t="s">
        <v>84</v>
      </c>
      <c r="E319" s="2">
        <v>172624.82</v>
      </c>
      <c r="F319" s="6">
        <v>566.88</v>
      </c>
      <c r="G319" s="6"/>
    </row>
    <row r="320" spans="1:7" ht="21" x14ac:dyDescent="0.25">
      <c r="A320" s="3" t="s">
        <v>528</v>
      </c>
      <c r="B320" s="5" t="s">
        <v>527</v>
      </c>
      <c r="C320" s="5"/>
      <c r="D320" s="3" t="s">
        <v>483</v>
      </c>
      <c r="E320" s="2">
        <v>167201</v>
      </c>
      <c r="F320" s="6">
        <v>566.88</v>
      </c>
      <c r="G320" s="6"/>
    </row>
    <row r="321" spans="1:7" ht="21" x14ac:dyDescent="0.25">
      <c r="A321" s="3" t="s">
        <v>526</v>
      </c>
      <c r="B321" s="5" t="s">
        <v>525</v>
      </c>
      <c r="C321" s="5"/>
      <c r="D321" s="3" t="s">
        <v>0</v>
      </c>
      <c r="E321" s="2">
        <v>113547</v>
      </c>
      <c r="F321" s="6">
        <v>576.17999999999995</v>
      </c>
      <c r="G321" s="6"/>
    </row>
    <row r="322" spans="1:7" ht="21" x14ac:dyDescent="0.25">
      <c r="A322" s="3" t="s">
        <v>524</v>
      </c>
      <c r="B322" s="5" t="s">
        <v>523</v>
      </c>
      <c r="C322" s="5"/>
      <c r="D322" s="3" t="s">
        <v>261</v>
      </c>
      <c r="E322" s="2">
        <v>113089.98</v>
      </c>
      <c r="F322" s="6">
        <v>566.88</v>
      </c>
      <c r="G322" s="6"/>
    </row>
    <row r="323" spans="1:7" ht="21" x14ac:dyDescent="0.25">
      <c r="A323" s="3" t="s">
        <v>522</v>
      </c>
      <c r="B323" s="5" t="s">
        <v>521</v>
      </c>
      <c r="C323" s="5"/>
      <c r="D323" s="3" t="s">
        <v>318</v>
      </c>
      <c r="E323" s="2">
        <v>170458.98</v>
      </c>
      <c r="F323" s="6">
        <v>566.88</v>
      </c>
      <c r="G323" s="6"/>
    </row>
    <row r="324" spans="1:7" x14ac:dyDescent="0.25">
      <c r="A324" s="3" t="s">
        <v>520</v>
      </c>
      <c r="B324" s="5" t="s">
        <v>519</v>
      </c>
      <c r="C324" s="5"/>
      <c r="D324" s="3" t="s">
        <v>57</v>
      </c>
      <c r="E324" s="2">
        <v>115624.5</v>
      </c>
      <c r="F324" s="6">
        <v>566.88</v>
      </c>
      <c r="G324" s="6"/>
    </row>
    <row r="325" spans="1:7" ht="42" x14ac:dyDescent="0.25">
      <c r="A325" s="3" t="s">
        <v>518</v>
      </c>
      <c r="B325" s="5" t="s">
        <v>517</v>
      </c>
      <c r="C325" s="5"/>
      <c r="D325" s="3" t="s">
        <v>32</v>
      </c>
      <c r="E325" s="2">
        <v>157575.29999999999</v>
      </c>
      <c r="F325" s="6">
        <v>566.88</v>
      </c>
      <c r="G325" s="6"/>
    </row>
    <row r="326" spans="1:7" ht="31.5" x14ac:dyDescent="0.25">
      <c r="A326" s="3" t="s">
        <v>516</v>
      </c>
      <c r="B326" s="5" t="s">
        <v>515</v>
      </c>
      <c r="C326" s="5"/>
      <c r="D326" s="3" t="s">
        <v>210</v>
      </c>
      <c r="E326" s="2">
        <v>118697.46</v>
      </c>
      <c r="F326" s="6">
        <v>566.88</v>
      </c>
      <c r="G326" s="6"/>
    </row>
    <row r="327" spans="1:7" ht="31.5" x14ac:dyDescent="0.25">
      <c r="A327" s="3" t="s">
        <v>514</v>
      </c>
      <c r="B327" s="5" t="s">
        <v>513</v>
      </c>
      <c r="C327" s="5"/>
      <c r="D327" s="3" t="s">
        <v>512</v>
      </c>
      <c r="E327" s="2">
        <v>104164.02</v>
      </c>
      <c r="F327" s="6">
        <v>472.44</v>
      </c>
      <c r="G327" s="6"/>
    </row>
    <row r="328" spans="1:7" ht="42" x14ac:dyDescent="0.25">
      <c r="A328" s="3" t="s">
        <v>511</v>
      </c>
      <c r="B328" s="5" t="s">
        <v>63</v>
      </c>
      <c r="C328" s="5"/>
      <c r="D328" s="3" t="s">
        <v>510</v>
      </c>
      <c r="E328" s="2">
        <v>117032.74</v>
      </c>
      <c r="F328" s="6">
        <v>472.44</v>
      </c>
      <c r="G328" s="6"/>
    </row>
    <row r="329" spans="1:7" ht="21" x14ac:dyDescent="0.25">
      <c r="A329" s="3" t="s">
        <v>507</v>
      </c>
      <c r="B329" s="5" t="s">
        <v>509</v>
      </c>
      <c r="C329" s="5"/>
      <c r="D329" s="3" t="s">
        <v>508</v>
      </c>
      <c r="E329" s="2">
        <v>138351.54</v>
      </c>
      <c r="F329" s="6">
        <v>566.88</v>
      </c>
      <c r="G329" s="6"/>
    </row>
    <row r="330" spans="1:7" ht="21" x14ac:dyDescent="0.25">
      <c r="A330" s="3" t="s">
        <v>507</v>
      </c>
      <c r="B330" s="5" t="s">
        <v>63</v>
      </c>
      <c r="C330" s="5"/>
      <c r="D330" s="3" t="s">
        <v>44</v>
      </c>
      <c r="E330" s="2">
        <v>170247.48</v>
      </c>
      <c r="F330" s="6">
        <v>566.88</v>
      </c>
      <c r="G330" s="6"/>
    </row>
    <row r="331" spans="1:7" ht="21" x14ac:dyDescent="0.25">
      <c r="A331" s="3" t="s">
        <v>507</v>
      </c>
      <c r="B331" s="5" t="s">
        <v>506</v>
      </c>
      <c r="C331" s="5"/>
      <c r="D331" s="3" t="s">
        <v>505</v>
      </c>
      <c r="E331" s="2">
        <v>154461.88</v>
      </c>
      <c r="F331" s="6">
        <v>566.88</v>
      </c>
      <c r="G331" s="6"/>
    </row>
    <row r="332" spans="1:7" ht="21" x14ac:dyDescent="0.25">
      <c r="A332" s="3" t="s">
        <v>504</v>
      </c>
      <c r="B332" s="5" t="s">
        <v>503</v>
      </c>
      <c r="C332" s="5"/>
      <c r="D332" s="3" t="s">
        <v>502</v>
      </c>
      <c r="E332" s="2">
        <v>185573.18</v>
      </c>
      <c r="F332" s="6">
        <v>1501.57</v>
      </c>
      <c r="G332" s="6"/>
    </row>
    <row r="333" spans="1:7" ht="21" x14ac:dyDescent="0.25">
      <c r="A333" s="3" t="s">
        <v>501</v>
      </c>
      <c r="B333" s="5" t="s">
        <v>322</v>
      </c>
      <c r="C333" s="5"/>
      <c r="D333" s="3" t="s">
        <v>321</v>
      </c>
      <c r="E333" s="2">
        <v>127955.04</v>
      </c>
      <c r="F333" s="6">
        <v>566.88</v>
      </c>
      <c r="G333" s="6"/>
    </row>
    <row r="334" spans="1:7" ht="31.5" x14ac:dyDescent="0.25">
      <c r="A334" s="3" t="s">
        <v>500</v>
      </c>
      <c r="B334" s="5" t="s">
        <v>499</v>
      </c>
      <c r="C334" s="5"/>
      <c r="D334" s="3" t="s">
        <v>498</v>
      </c>
      <c r="E334" s="2">
        <v>148954.5</v>
      </c>
      <c r="F334" s="6">
        <v>566.88</v>
      </c>
      <c r="G334" s="6"/>
    </row>
    <row r="335" spans="1:7" ht="21" x14ac:dyDescent="0.25">
      <c r="A335" s="3" t="s">
        <v>496</v>
      </c>
      <c r="B335" s="5" t="s">
        <v>276</v>
      </c>
      <c r="C335" s="5"/>
      <c r="D335" s="3" t="s">
        <v>497</v>
      </c>
      <c r="E335" s="2">
        <v>130478.46</v>
      </c>
      <c r="F335" s="6">
        <v>566.88</v>
      </c>
      <c r="G335" s="6"/>
    </row>
    <row r="336" spans="1:7" ht="21" x14ac:dyDescent="0.25">
      <c r="A336" s="3" t="s">
        <v>496</v>
      </c>
      <c r="B336" s="5" t="s">
        <v>495</v>
      </c>
      <c r="C336" s="5"/>
      <c r="D336" s="3" t="s">
        <v>253</v>
      </c>
      <c r="E336" s="2">
        <v>117570.06</v>
      </c>
      <c r="F336" s="6">
        <v>566.88</v>
      </c>
      <c r="G336" s="6"/>
    </row>
    <row r="337" spans="1:7" ht="21" x14ac:dyDescent="0.25">
      <c r="A337" s="3" t="s">
        <v>494</v>
      </c>
      <c r="B337" s="5" t="s">
        <v>493</v>
      </c>
      <c r="C337" s="5"/>
      <c r="D337" s="3" t="s">
        <v>492</v>
      </c>
      <c r="E337" s="2">
        <v>149757.46</v>
      </c>
      <c r="F337" s="6">
        <v>566.88</v>
      </c>
      <c r="G337" s="6"/>
    </row>
    <row r="338" spans="1:7" x14ac:dyDescent="0.25">
      <c r="A338" s="3" t="s">
        <v>491</v>
      </c>
      <c r="B338" s="5" t="s">
        <v>72</v>
      </c>
      <c r="C338" s="5"/>
      <c r="D338" s="3" t="s">
        <v>166</v>
      </c>
      <c r="E338" s="2">
        <v>127995</v>
      </c>
      <c r="F338" s="6">
        <v>566.88</v>
      </c>
      <c r="G338" s="6"/>
    </row>
    <row r="339" spans="1:7" ht="21" x14ac:dyDescent="0.25">
      <c r="A339" s="3" t="s">
        <v>490</v>
      </c>
      <c r="B339" s="5" t="s">
        <v>23</v>
      </c>
      <c r="C339" s="5"/>
      <c r="D339" s="3" t="s">
        <v>489</v>
      </c>
      <c r="E339" s="2">
        <v>124892.95</v>
      </c>
      <c r="F339" s="6">
        <v>472.44</v>
      </c>
      <c r="G339" s="6"/>
    </row>
    <row r="340" spans="1:7" ht="21" x14ac:dyDescent="0.25">
      <c r="A340" s="3" t="s">
        <v>488</v>
      </c>
      <c r="B340" s="5" t="s">
        <v>487</v>
      </c>
      <c r="C340" s="5"/>
      <c r="D340" s="3" t="s">
        <v>100</v>
      </c>
      <c r="E340" s="2">
        <v>133887.48000000001</v>
      </c>
      <c r="F340" s="6">
        <v>566.88</v>
      </c>
      <c r="G340" s="6"/>
    </row>
    <row r="341" spans="1:7" ht="21" x14ac:dyDescent="0.25">
      <c r="A341" s="3" t="s">
        <v>486</v>
      </c>
      <c r="B341" s="5" t="s">
        <v>485</v>
      </c>
      <c r="C341" s="5"/>
      <c r="D341" s="3" t="s">
        <v>60</v>
      </c>
      <c r="E341" s="2">
        <v>132662.04</v>
      </c>
      <c r="F341" s="6">
        <v>566.88</v>
      </c>
      <c r="G341" s="6"/>
    </row>
    <row r="342" spans="1:7" ht="21" x14ac:dyDescent="0.25">
      <c r="A342" s="3" t="s">
        <v>484</v>
      </c>
      <c r="B342" s="5" t="s">
        <v>54</v>
      </c>
      <c r="C342" s="5"/>
      <c r="D342" s="3" t="s">
        <v>483</v>
      </c>
      <c r="E342" s="2">
        <v>138011.1</v>
      </c>
      <c r="F342" s="6">
        <v>566.88</v>
      </c>
      <c r="G342" s="6"/>
    </row>
    <row r="343" spans="1:7" ht="21" x14ac:dyDescent="0.25">
      <c r="A343" s="3" t="s">
        <v>482</v>
      </c>
      <c r="B343" s="5" t="s">
        <v>481</v>
      </c>
      <c r="C343" s="5"/>
      <c r="D343" s="3" t="s">
        <v>480</v>
      </c>
      <c r="E343" s="2">
        <v>172734.5</v>
      </c>
      <c r="F343" s="6">
        <v>566.88</v>
      </c>
      <c r="G343" s="6"/>
    </row>
    <row r="344" spans="1:7" ht="21" x14ac:dyDescent="0.25">
      <c r="A344" s="3" t="s">
        <v>479</v>
      </c>
      <c r="B344" s="5" t="s">
        <v>478</v>
      </c>
      <c r="C344" s="5"/>
      <c r="D344" s="3" t="s">
        <v>338</v>
      </c>
      <c r="E344" s="2">
        <v>151279.01999999999</v>
      </c>
      <c r="F344" s="6">
        <v>566.88</v>
      </c>
      <c r="G344" s="6"/>
    </row>
    <row r="345" spans="1:7" ht="21" x14ac:dyDescent="0.25">
      <c r="A345" s="3" t="s">
        <v>477</v>
      </c>
      <c r="B345" s="5" t="s">
        <v>476</v>
      </c>
      <c r="C345" s="5"/>
      <c r="D345" s="3" t="s">
        <v>100</v>
      </c>
      <c r="E345" s="2">
        <v>156673.5</v>
      </c>
      <c r="F345" s="6">
        <v>566.88</v>
      </c>
      <c r="G345" s="6"/>
    </row>
    <row r="346" spans="1:7" ht="31.5" x14ac:dyDescent="0.25">
      <c r="A346" s="3" t="s">
        <v>475</v>
      </c>
      <c r="B346" s="5" t="s">
        <v>474</v>
      </c>
      <c r="C346" s="5"/>
      <c r="D346" s="3" t="s">
        <v>473</v>
      </c>
      <c r="E346" s="2">
        <v>173544</v>
      </c>
      <c r="F346" s="6">
        <v>668.24</v>
      </c>
      <c r="G346" s="6"/>
    </row>
    <row r="347" spans="1:7" x14ac:dyDescent="0.25">
      <c r="A347" s="3" t="s">
        <v>471</v>
      </c>
      <c r="B347" s="5" t="s">
        <v>54</v>
      </c>
      <c r="C347" s="5"/>
      <c r="D347" s="3" t="s">
        <v>472</v>
      </c>
      <c r="E347" s="2">
        <v>178397.18</v>
      </c>
      <c r="F347" s="6">
        <v>566.88</v>
      </c>
      <c r="G347" s="6"/>
    </row>
    <row r="348" spans="1:7" ht="42" x14ac:dyDescent="0.25">
      <c r="A348" s="3" t="s">
        <v>471</v>
      </c>
      <c r="B348" s="5" t="s">
        <v>470</v>
      </c>
      <c r="C348" s="5"/>
      <c r="D348" s="3" t="s">
        <v>283</v>
      </c>
      <c r="E348" s="2">
        <v>183108.98</v>
      </c>
      <c r="F348" s="6">
        <v>566.88</v>
      </c>
      <c r="G348" s="6"/>
    </row>
    <row r="349" spans="1:7" ht="21" x14ac:dyDescent="0.25">
      <c r="A349" s="3" t="s">
        <v>469</v>
      </c>
      <c r="B349" s="5" t="s">
        <v>468</v>
      </c>
      <c r="C349" s="5"/>
      <c r="D349" s="3" t="s">
        <v>467</v>
      </c>
      <c r="E349" s="2">
        <v>165248.97</v>
      </c>
      <c r="F349" s="6">
        <v>566.88</v>
      </c>
      <c r="G349" s="6"/>
    </row>
    <row r="350" spans="1:7" ht="21" x14ac:dyDescent="0.25">
      <c r="A350" s="3" t="s">
        <v>466</v>
      </c>
      <c r="B350" s="5" t="s">
        <v>465</v>
      </c>
      <c r="C350" s="5"/>
      <c r="D350" s="3" t="s">
        <v>347</v>
      </c>
      <c r="E350" s="2">
        <v>137374.98000000001</v>
      </c>
      <c r="F350" s="6">
        <v>566.88</v>
      </c>
      <c r="G350" s="6"/>
    </row>
    <row r="351" spans="1:7" ht="21" x14ac:dyDescent="0.25">
      <c r="A351" s="3" t="s">
        <v>464</v>
      </c>
      <c r="B351" s="5" t="s">
        <v>463</v>
      </c>
      <c r="C351" s="5"/>
      <c r="D351" s="3" t="s">
        <v>462</v>
      </c>
      <c r="E351" s="2">
        <v>117478.5</v>
      </c>
      <c r="F351" s="6">
        <v>566.88</v>
      </c>
      <c r="G351" s="6"/>
    </row>
    <row r="352" spans="1:7" ht="31.5" x14ac:dyDescent="0.25">
      <c r="A352" s="3" t="s">
        <v>461</v>
      </c>
      <c r="B352" s="5" t="s">
        <v>460</v>
      </c>
      <c r="C352" s="5"/>
      <c r="D352" s="3" t="s">
        <v>84</v>
      </c>
      <c r="E352" s="2">
        <v>167231.54</v>
      </c>
      <c r="F352" s="6">
        <v>566.88</v>
      </c>
      <c r="G352" s="6"/>
    </row>
    <row r="353" spans="1:7" ht="21" x14ac:dyDescent="0.25">
      <c r="A353" s="3" t="s">
        <v>459</v>
      </c>
      <c r="B353" s="5" t="s">
        <v>458</v>
      </c>
      <c r="C353" s="5"/>
      <c r="D353" s="3" t="s">
        <v>108</v>
      </c>
      <c r="E353" s="2">
        <v>118706.46</v>
      </c>
      <c r="F353" s="6">
        <v>566.88</v>
      </c>
      <c r="G353" s="6"/>
    </row>
    <row r="354" spans="1:7" ht="21" x14ac:dyDescent="0.25">
      <c r="A354" s="3" t="s">
        <v>457</v>
      </c>
      <c r="B354" s="5" t="s">
        <v>193</v>
      </c>
      <c r="C354" s="5"/>
      <c r="D354" s="3" t="s">
        <v>456</v>
      </c>
      <c r="E354" s="2">
        <v>110554.5</v>
      </c>
      <c r="F354" s="6">
        <v>472.44</v>
      </c>
      <c r="G354" s="6"/>
    </row>
    <row r="355" spans="1:7" x14ac:dyDescent="0.25">
      <c r="A355" s="3" t="s">
        <v>455</v>
      </c>
      <c r="B355" s="5" t="s">
        <v>454</v>
      </c>
      <c r="C355" s="5"/>
      <c r="D355" s="3" t="s">
        <v>228</v>
      </c>
      <c r="E355" s="2">
        <v>171975.48</v>
      </c>
      <c r="F355" s="6">
        <v>566.88</v>
      </c>
      <c r="G355" s="6"/>
    </row>
    <row r="356" spans="1:7" ht="42" x14ac:dyDescent="0.25">
      <c r="A356" s="3" t="s">
        <v>453</v>
      </c>
      <c r="B356" s="5" t="s">
        <v>452</v>
      </c>
      <c r="C356" s="5"/>
      <c r="D356" s="3" t="s">
        <v>451</v>
      </c>
      <c r="E356" s="2">
        <v>167758.48000000001</v>
      </c>
      <c r="F356" s="6">
        <v>566.88</v>
      </c>
      <c r="G356" s="6"/>
    </row>
    <row r="357" spans="1:7" ht="31.5" x14ac:dyDescent="0.25">
      <c r="A357" s="3" t="s">
        <v>450</v>
      </c>
      <c r="B357" s="5" t="s">
        <v>449</v>
      </c>
      <c r="C357" s="5"/>
      <c r="D357" s="3" t="s">
        <v>210</v>
      </c>
      <c r="E357" s="2">
        <v>117519</v>
      </c>
      <c r="F357" s="6">
        <v>566.88</v>
      </c>
      <c r="G357" s="6"/>
    </row>
    <row r="358" spans="1:7" ht="21" x14ac:dyDescent="0.25">
      <c r="A358" s="3" t="s">
        <v>447</v>
      </c>
      <c r="B358" s="5" t="s">
        <v>448</v>
      </c>
      <c r="C358" s="5"/>
      <c r="D358" s="3" t="s">
        <v>35</v>
      </c>
      <c r="E358" s="2">
        <v>162632.98000000001</v>
      </c>
      <c r="F358" s="6">
        <v>566.88</v>
      </c>
      <c r="G358" s="6"/>
    </row>
    <row r="359" spans="1:7" ht="21" x14ac:dyDescent="0.25">
      <c r="A359" s="3" t="s">
        <v>447</v>
      </c>
      <c r="B359" s="5" t="s">
        <v>378</v>
      </c>
      <c r="C359" s="5"/>
      <c r="D359" s="3" t="s">
        <v>0</v>
      </c>
      <c r="E359" s="2">
        <v>132978.48000000001</v>
      </c>
      <c r="F359" s="6">
        <v>566.88</v>
      </c>
      <c r="G359" s="6"/>
    </row>
    <row r="360" spans="1:7" ht="21" x14ac:dyDescent="0.25">
      <c r="A360" s="3" t="s">
        <v>446</v>
      </c>
      <c r="B360" s="5" t="s">
        <v>445</v>
      </c>
      <c r="C360" s="5"/>
      <c r="D360" s="3" t="s">
        <v>271</v>
      </c>
      <c r="E360" s="2">
        <v>177247</v>
      </c>
      <c r="F360" s="6">
        <v>566.88</v>
      </c>
      <c r="G360" s="6"/>
    </row>
    <row r="361" spans="1:7" ht="21" x14ac:dyDescent="0.25">
      <c r="A361" s="3" t="s">
        <v>444</v>
      </c>
      <c r="B361" s="5" t="s">
        <v>443</v>
      </c>
      <c r="C361" s="5"/>
      <c r="D361" s="3" t="s">
        <v>57</v>
      </c>
      <c r="E361" s="2">
        <v>173587.02</v>
      </c>
      <c r="F361" s="6">
        <v>566.88</v>
      </c>
      <c r="G361" s="6"/>
    </row>
    <row r="362" spans="1:7" ht="21" x14ac:dyDescent="0.25">
      <c r="A362" s="3" t="s">
        <v>442</v>
      </c>
      <c r="B362" s="5" t="s">
        <v>441</v>
      </c>
      <c r="C362" s="5"/>
      <c r="D362" s="3" t="s">
        <v>12</v>
      </c>
      <c r="E362" s="2">
        <v>129086.96</v>
      </c>
      <c r="F362" s="6">
        <v>566.88</v>
      </c>
      <c r="G362" s="6"/>
    </row>
    <row r="363" spans="1:7" ht="21" x14ac:dyDescent="0.25">
      <c r="A363" s="3" t="s">
        <v>440</v>
      </c>
      <c r="B363" s="5" t="s">
        <v>382</v>
      </c>
      <c r="C363" s="5"/>
      <c r="D363" s="3" t="s">
        <v>57</v>
      </c>
      <c r="E363" s="2">
        <v>136616.51999999999</v>
      </c>
      <c r="F363" s="6">
        <v>566.88</v>
      </c>
      <c r="G363" s="6"/>
    </row>
    <row r="364" spans="1:7" ht="21" x14ac:dyDescent="0.25">
      <c r="A364" s="3" t="s">
        <v>439</v>
      </c>
      <c r="B364" s="5" t="s">
        <v>438</v>
      </c>
      <c r="C364" s="5"/>
      <c r="D364" s="3" t="s">
        <v>437</v>
      </c>
      <c r="E364" s="2">
        <v>109678.5</v>
      </c>
      <c r="F364" s="6">
        <v>472.44</v>
      </c>
      <c r="G364" s="6"/>
    </row>
    <row r="365" spans="1:7" ht="31.5" x14ac:dyDescent="0.25">
      <c r="A365" s="3" t="s">
        <v>436</v>
      </c>
      <c r="B365" s="5" t="s">
        <v>435</v>
      </c>
      <c r="C365" s="5"/>
      <c r="D365" s="3" t="s">
        <v>434</v>
      </c>
      <c r="E365" s="2">
        <v>117052.5</v>
      </c>
      <c r="F365" s="6">
        <v>566.88</v>
      </c>
      <c r="G365" s="6"/>
    </row>
    <row r="366" spans="1:7" ht="21" x14ac:dyDescent="0.25">
      <c r="A366" s="3" t="s">
        <v>433</v>
      </c>
      <c r="B366" s="5" t="s">
        <v>432</v>
      </c>
      <c r="C366" s="5"/>
      <c r="D366" s="3" t="s">
        <v>431</v>
      </c>
      <c r="E366" s="2">
        <v>129503</v>
      </c>
      <c r="F366" s="6">
        <v>566.88</v>
      </c>
      <c r="G366" s="6"/>
    </row>
    <row r="367" spans="1:7" ht="42" x14ac:dyDescent="0.25">
      <c r="A367" s="3" t="s">
        <v>430</v>
      </c>
      <c r="B367" s="5" t="s">
        <v>429</v>
      </c>
      <c r="C367" s="5"/>
      <c r="D367" s="3" t="s">
        <v>32</v>
      </c>
      <c r="E367" s="2">
        <v>166986.96</v>
      </c>
      <c r="F367" s="6">
        <v>566.88</v>
      </c>
      <c r="G367" s="6"/>
    </row>
    <row r="368" spans="1:7" ht="21" x14ac:dyDescent="0.25">
      <c r="A368" s="3" t="s">
        <v>428</v>
      </c>
      <c r="B368" s="5" t="s">
        <v>427</v>
      </c>
      <c r="C368" s="5"/>
      <c r="D368" s="3" t="s">
        <v>426</v>
      </c>
      <c r="E368" s="2">
        <v>126105.52</v>
      </c>
      <c r="F368" s="6">
        <v>566.88</v>
      </c>
      <c r="G368" s="6"/>
    </row>
    <row r="369" spans="1:7" ht="21" x14ac:dyDescent="0.25">
      <c r="A369" s="3" t="s">
        <v>425</v>
      </c>
      <c r="B369" s="5" t="s">
        <v>424</v>
      </c>
      <c r="C369" s="5"/>
      <c r="D369" s="3" t="s">
        <v>86</v>
      </c>
      <c r="E369" s="2">
        <v>113437.5</v>
      </c>
      <c r="F369" s="6">
        <v>566.88</v>
      </c>
      <c r="G369" s="6"/>
    </row>
    <row r="370" spans="1:7" ht="21" x14ac:dyDescent="0.25">
      <c r="A370" s="3" t="s">
        <v>423</v>
      </c>
      <c r="B370" s="5" t="s">
        <v>422</v>
      </c>
      <c r="C370" s="5"/>
      <c r="D370" s="3" t="s">
        <v>126</v>
      </c>
      <c r="E370" s="2">
        <v>115699.02</v>
      </c>
      <c r="F370" s="6">
        <v>566.88</v>
      </c>
      <c r="G370" s="6"/>
    </row>
    <row r="371" spans="1:7" ht="31.5" x14ac:dyDescent="0.25">
      <c r="A371" s="3" t="s">
        <v>421</v>
      </c>
      <c r="B371" s="5" t="s">
        <v>420</v>
      </c>
      <c r="C371" s="5"/>
      <c r="D371" s="3" t="s">
        <v>210</v>
      </c>
      <c r="E371" s="2">
        <v>119486.52</v>
      </c>
      <c r="F371" s="6">
        <v>566.88</v>
      </c>
      <c r="G371" s="6"/>
    </row>
    <row r="372" spans="1:7" ht="31.5" x14ac:dyDescent="0.25">
      <c r="A372" s="3" t="s">
        <v>419</v>
      </c>
      <c r="B372" s="5" t="s">
        <v>418</v>
      </c>
      <c r="C372" s="5"/>
      <c r="D372" s="3" t="s">
        <v>243</v>
      </c>
      <c r="E372" s="2">
        <v>112402.5</v>
      </c>
      <c r="F372" s="6">
        <v>566.88</v>
      </c>
      <c r="G372" s="6"/>
    </row>
    <row r="373" spans="1:7" ht="21" x14ac:dyDescent="0.25">
      <c r="A373" s="3" t="s">
        <v>417</v>
      </c>
      <c r="B373" s="5" t="s">
        <v>416</v>
      </c>
      <c r="C373" s="5"/>
      <c r="D373" s="3" t="s">
        <v>415</v>
      </c>
      <c r="E373" s="2">
        <v>121214.04</v>
      </c>
      <c r="F373" s="6">
        <v>566.88</v>
      </c>
      <c r="G373" s="6"/>
    </row>
    <row r="374" spans="1:7" ht="21" x14ac:dyDescent="0.25">
      <c r="A374" s="3" t="s">
        <v>414</v>
      </c>
      <c r="B374" s="5" t="s">
        <v>413</v>
      </c>
      <c r="C374" s="5"/>
      <c r="D374" s="3" t="s">
        <v>15</v>
      </c>
      <c r="E374" s="2">
        <v>183144.52</v>
      </c>
      <c r="F374" s="6">
        <v>566.88</v>
      </c>
      <c r="G374" s="6"/>
    </row>
    <row r="375" spans="1:7" x14ac:dyDescent="0.25">
      <c r="A375" s="3" t="s">
        <v>412</v>
      </c>
      <c r="B375" s="5" t="s">
        <v>411</v>
      </c>
      <c r="C375" s="5"/>
      <c r="D375" s="3" t="s">
        <v>121</v>
      </c>
      <c r="E375" s="2">
        <v>133618.5</v>
      </c>
      <c r="F375" s="6">
        <v>566.88</v>
      </c>
      <c r="G375" s="6"/>
    </row>
    <row r="376" spans="1:7" x14ac:dyDescent="0.25">
      <c r="A376" s="3" t="s">
        <v>410</v>
      </c>
      <c r="B376" s="5" t="s">
        <v>409</v>
      </c>
      <c r="C376" s="5"/>
      <c r="D376" s="3" t="s">
        <v>408</v>
      </c>
      <c r="E376" s="2">
        <v>136923.32</v>
      </c>
      <c r="F376" s="6">
        <v>566.88</v>
      </c>
      <c r="G376" s="6"/>
    </row>
    <row r="377" spans="1:7" ht="21" x14ac:dyDescent="0.25">
      <c r="A377" s="3" t="s">
        <v>407</v>
      </c>
      <c r="B377" s="5" t="s">
        <v>54</v>
      </c>
      <c r="C377" s="5"/>
      <c r="D377" s="3" t="s">
        <v>35</v>
      </c>
      <c r="E377" s="2">
        <v>138689.54</v>
      </c>
      <c r="F377" s="6">
        <v>566.88</v>
      </c>
      <c r="G377" s="6"/>
    </row>
    <row r="378" spans="1:7" ht="31.5" x14ac:dyDescent="0.25">
      <c r="A378" s="3" t="s">
        <v>406</v>
      </c>
      <c r="B378" s="5" t="s">
        <v>405</v>
      </c>
      <c r="C378" s="5"/>
      <c r="D378" s="3" t="s">
        <v>264</v>
      </c>
      <c r="E378" s="2">
        <v>115099.46</v>
      </c>
      <c r="F378" s="6">
        <v>566.88</v>
      </c>
      <c r="G378" s="6"/>
    </row>
    <row r="379" spans="1:7" ht="31.5" x14ac:dyDescent="0.25">
      <c r="A379" s="3" t="s">
        <v>404</v>
      </c>
      <c r="B379" s="5" t="s">
        <v>403</v>
      </c>
      <c r="C379" s="5"/>
      <c r="D379" s="3" t="s">
        <v>402</v>
      </c>
      <c r="E379" s="2">
        <v>129768</v>
      </c>
      <c r="F379" s="6">
        <v>566.88</v>
      </c>
      <c r="G379" s="6"/>
    </row>
    <row r="380" spans="1:7" ht="21" x14ac:dyDescent="0.25">
      <c r="A380" s="3" t="s">
        <v>401</v>
      </c>
      <c r="B380" s="5" t="s">
        <v>21</v>
      </c>
      <c r="C380" s="5"/>
      <c r="D380" s="3" t="s">
        <v>86</v>
      </c>
      <c r="E380" s="2">
        <v>118444.5</v>
      </c>
      <c r="F380" s="6">
        <v>566.88</v>
      </c>
      <c r="G380" s="6"/>
    </row>
    <row r="381" spans="1:7" ht="21" x14ac:dyDescent="0.25">
      <c r="A381" s="3" t="s">
        <v>400</v>
      </c>
      <c r="B381" s="5" t="s">
        <v>42</v>
      </c>
      <c r="C381" s="5"/>
      <c r="D381" s="3" t="s">
        <v>0</v>
      </c>
      <c r="E381" s="2">
        <v>127217.94</v>
      </c>
      <c r="F381" s="6">
        <v>566.88</v>
      </c>
      <c r="G381" s="6"/>
    </row>
    <row r="382" spans="1:7" ht="21" x14ac:dyDescent="0.25">
      <c r="A382" s="3" t="s">
        <v>399</v>
      </c>
      <c r="B382" s="5" t="s">
        <v>48</v>
      </c>
      <c r="C382" s="5"/>
      <c r="D382" s="3" t="s">
        <v>12</v>
      </c>
      <c r="E382" s="2">
        <v>119418</v>
      </c>
      <c r="F382" s="6">
        <v>566.88</v>
      </c>
      <c r="G382" s="6"/>
    </row>
    <row r="383" spans="1:7" x14ac:dyDescent="0.25">
      <c r="A383" s="3" t="s">
        <v>398</v>
      </c>
      <c r="B383" s="5" t="s">
        <v>397</v>
      </c>
      <c r="C383" s="5"/>
      <c r="D383" s="3" t="s">
        <v>94</v>
      </c>
      <c r="E383" s="2">
        <v>126509.52</v>
      </c>
      <c r="F383" s="6">
        <v>566.88</v>
      </c>
      <c r="G383" s="6"/>
    </row>
    <row r="384" spans="1:7" ht="21" x14ac:dyDescent="0.25">
      <c r="A384" s="3" t="s">
        <v>396</v>
      </c>
      <c r="B384" s="5" t="s">
        <v>395</v>
      </c>
      <c r="C384" s="5"/>
      <c r="D384" s="3" t="s">
        <v>394</v>
      </c>
      <c r="E384" s="2">
        <v>176793.04</v>
      </c>
      <c r="F384" s="6">
        <v>566.88</v>
      </c>
      <c r="G384" s="6"/>
    </row>
    <row r="385" spans="1:7" ht="21" x14ac:dyDescent="0.25">
      <c r="A385" s="3" t="s">
        <v>393</v>
      </c>
      <c r="B385" s="5" t="s">
        <v>392</v>
      </c>
      <c r="C385" s="5"/>
      <c r="D385" s="3" t="s">
        <v>60</v>
      </c>
      <c r="E385" s="2">
        <v>100614</v>
      </c>
      <c r="F385" s="6">
        <v>562.04</v>
      </c>
      <c r="G385" s="6"/>
    </row>
    <row r="386" spans="1:7" ht="21" x14ac:dyDescent="0.25">
      <c r="A386" s="3" t="s">
        <v>391</v>
      </c>
      <c r="B386" s="5" t="s">
        <v>390</v>
      </c>
      <c r="C386" s="5"/>
      <c r="D386" s="3" t="s">
        <v>44</v>
      </c>
      <c r="E386" s="2">
        <v>140691.48000000001</v>
      </c>
      <c r="F386" s="6">
        <v>566.88</v>
      </c>
      <c r="G386" s="6"/>
    </row>
    <row r="387" spans="1:7" ht="21" x14ac:dyDescent="0.25">
      <c r="A387" s="3" t="s">
        <v>389</v>
      </c>
      <c r="B387" s="5" t="s">
        <v>388</v>
      </c>
      <c r="C387" s="5"/>
      <c r="D387" s="3" t="s">
        <v>0</v>
      </c>
      <c r="E387" s="2">
        <v>146152.5</v>
      </c>
      <c r="F387" s="6">
        <v>566.88</v>
      </c>
      <c r="G387" s="6"/>
    </row>
    <row r="388" spans="1:7" ht="31.5" x14ac:dyDescent="0.25">
      <c r="A388" s="3" t="s">
        <v>387</v>
      </c>
      <c r="B388" s="5" t="s">
        <v>386</v>
      </c>
      <c r="C388" s="5"/>
      <c r="D388" s="3" t="s">
        <v>17</v>
      </c>
      <c r="E388" s="2">
        <v>174423.5</v>
      </c>
      <c r="F388" s="6">
        <v>566.88</v>
      </c>
      <c r="G388" s="6"/>
    </row>
    <row r="389" spans="1:7" ht="21" x14ac:dyDescent="0.25">
      <c r="A389" s="3" t="s">
        <v>385</v>
      </c>
      <c r="B389" s="5" t="s">
        <v>384</v>
      </c>
      <c r="C389" s="5"/>
      <c r="D389" s="3" t="s">
        <v>15</v>
      </c>
      <c r="E389" s="2">
        <v>177451.96</v>
      </c>
      <c r="F389" s="6">
        <v>566.88</v>
      </c>
      <c r="G389" s="6"/>
    </row>
    <row r="390" spans="1:7" ht="31.5" x14ac:dyDescent="0.25">
      <c r="A390" s="3" t="s">
        <v>383</v>
      </c>
      <c r="B390" s="5" t="s">
        <v>382</v>
      </c>
      <c r="C390" s="5"/>
      <c r="D390" s="3" t="s">
        <v>264</v>
      </c>
      <c r="E390" s="2">
        <v>107732.02</v>
      </c>
      <c r="F390" s="6">
        <v>566.88</v>
      </c>
      <c r="G390" s="6"/>
    </row>
    <row r="391" spans="1:7" ht="21" x14ac:dyDescent="0.25">
      <c r="A391" s="3" t="s">
        <v>381</v>
      </c>
      <c r="B391" s="5" t="s">
        <v>380</v>
      </c>
      <c r="C391" s="5"/>
      <c r="D391" s="3" t="s">
        <v>71</v>
      </c>
      <c r="E391" s="2">
        <v>104765.46</v>
      </c>
      <c r="F391" s="6">
        <v>566.88</v>
      </c>
      <c r="G391" s="6"/>
    </row>
    <row r="392" spans="1:7" ht="21" x14ac:dyDescent="0.25">
      <c r="A392" s="3" t="s">
        <v>379</v>
      </c>
      <c r="B392" s="5" t="s">
        <v>378</v>
      </c>
      <c r="C392" s="5"/>
      <c r="D392" s="3" t="s">
        <v>206</v>
      </c>
      <c r="E392" s="2">
        <v>150376.98000000001</v>
      </c>
      <c r="F392" s="6">
        <v>566.88</v>
      </c>
      <c r="G392" s="6"/>
    </row>
    <row r="393" spans="1:7" x14ac:dyDescent="0.25">
      <c r="A393" s="3" t="s">
        <v>377</v>
      </c>
      <c r="B393" s="5" t="s">
        <v>376</v>
      </c>
      <c r="C393" s="5"/>
      <c r="D393" s="3" t="s">
        <v>253</v>
      </c>
      <c r="E393" s="2">
        <v>142645.79999999999</v>
      </c>
      <c r="F393" s="6">
        <v>566.88</v>
      </c>
      <c r="G393" s="6"/>
    </row>
    <row r="394" spans="1:7" ht="21" x14ac:dyDescent="0.25">
      <c r="A394" s="3" t="s">
        <v>375</v>
      </c>
      <c r="B394" s="5" t="s">
        <v>374</v>
      </c>
      <c r="C394" s="5"/>
      <c r="D394" s="3" t="s">
        <v>50</v>
      </c>
      <c r="E394" s="2">
        <v>115808.5</v>
      </c>
      <c r="F394" s="6">
        <v>566.88</v>
      </c>
      <c r="G394" s="6"/>
    </row>
    <row r="395" spans="1:7" ht="21" x14ac:dyDescent="0.25">
      <c r="A395" s="3" t="s">
        <v>256</v>
      </c>
      <c r="B395" s="5" t="s">
        <v>373</v>
      </c>
      <c r="C395" s="5"/>
      <c r="D395" s="3" t="s">
        <v>35</v>
      </c>
      <c r="E395" s="2">
        <v>154965</v>
      </c>
      <c r="F395" s="6">
        <v>566.88</v>
      </c>
      <c r="G395" s="6"/>
    </row>
    <row r="396" spans="1:7" x14ac:dyDescent="0.25">
      <c r="A396" s="3" t="s">
        <v>372</v>
      </c>
      <c r="B396" s="5" t="s">
        <v>371</v>
      </c>
      <c r="C396" s="5"/>
      <c r="D396" s="3" t="s">
        <v>370</v>
      </c>
      <c r="E396" s="2">
        <v>102574.02</v>
      </c>
      <c r="F396" s="6">
        <v>472.44</v>
      </c>
      <c r="G396" s="6"/>
    </row>
    <row r="397" spans="1:7" x14ac:dyDescent="0.25">
      <c r="A397" s="3" t="s">
        <v>369</v>
      </c>
      <c r="B397" s="5" t="s">
        <v>368</v>
      </c>
      <c r="C397" s="5"/>
      <c r="D397" s="3" t="s">
        <v>367</v>
      </c>
      <c r="E397" s="2">
        <v>129767.46</v>
      </c>
      <c r="F397" s="6">
        <v>566.88</v>
      </c>
      <c r="G397" s="6"/>
    </row>
    <row r="398" spans="1:7" ht="21" x14ac:dyDescent="0.25">
      <c r="A398" s="3" t="s">
        <v>366</v>
      </c>
      <c r="B398" s="5" t="s">
        <v>365</v>
      </c>
      <c r="C398" s="5"/>
      <c r="D398" s="3" t="s">
        <v>364</v>
      </c>
      <c r="E398" s="2">
        <v>249627.43</v>
      </c>
      <c r="F398" s="6">
        <v>10472.44</v>
      </c>
      <c r="G398" s="6"/>
    </row>
    <row r="399" spans="1:7" ht="21" x14ac:dyDescent="0.25">
      <c r="A399" s="3" t="s">
        <v>363</v>
      </c>
      <c r="B399" s="5" t="s">
        <v>362</v>
      </c>
      <c r="C399" s="5"/>
      <c r="D399" s="3" t="s">
        <v>108</v>
      </c>
      <c r="E399" s="2">
        <v>126245.04</v>
      </c>
      <c r="F399" s="6">
        <v>566.88</v>
      </c>
      <c r="G399" s="6"/>
    </row>
    <row r="400" spans="1:7" ht="21" x14ac:dyDescent="0.25">
      <c r="A400" s="3" t="s">
        <v>361</v>
      </c>
      <c r="B400" s="5" t="s">
        <v>360</v>
      </c>
      <c r="C400" s="5"/>
      <c r="D400" s="3" t="s">
        <v>112</v>
      </c>
      <c r="E400" s="2">
        <v>173723.51999999999</v>
      </c>
      <c r="F400" s="6">
        <v>566.88</v>
      </c>
      <c r="G400" s="6"/>
    </row>
    <row r="401" spans="1:7" ht="31.5" x14ac:dyDescent="0.25">
      <c r="A401" s="3" t="s">
        <v>359</v>
      </c>
      <c r="B401" s="5" t="s">
        <v>358</v>
      </c>
      <c r="C401" s="5"/>
      <c r="D401" s="3" t="s">
        <v>357</v>
      </c>
      <c r="E401" s="2">
        <v>133552.01999999999</v>
      </c>
      <c r="F401" s="6">
        <v>566.88</v>
      </c>
      <c r="G401" s="6"/>
    </row>
    <row r="402" spans="1:7" ht="21" x14ac:dyDescent="0.25">
      <c r="A402" s="3" t="s">
        <v>356</v>
      </c>
      <c r="B402" s="5" t="s">
        <v>48</v>
      </c>
      <c r="C402" s="5"/>
      <c r="D402" s="3" t="s">
        <v>126</v>
      </c>
      <c r="E402" s="2">
        <v>123389.52</v>
      </c>
      <c r="F402" s="6">
        <v>566.88</v>
      </c>
      <c r="G402" s="6"/>
    </row>
    <row r="403" spans="1:7" ht="21" x14ac:dyDescent="0.25">
      <c r="A403" s="3" t="s">
        <v>355</v>
      </c>
      <c r="B403" s="5" t="s">
        <v>354</v>
      </c>
      <c r="C403" s="5"/>
      <c r="D403" s="3" t="s">
        <v>353</v>
      </c>
      <c r="E403" s="2">
        <v>126597</v>
      </c>
      <c r="F403" s="6">
        <v>566.88</v>
      </c>
      <c r="G403" s="6"/>
    </row>
    <row r="404" spans="1:7" x14ac:dyDescent="0.25">
      <c r="A404" s="3" t="s">
        <v>352</v>
      </c>
      <c r="B404" s="5" t="s">
        <v>351</v>
      </c>
      <c r="C404" s="5"/>
      <c r="D404" s="3" t="s">
        <v>350</v>
      </c>
      <c r="E404" s="2">
        <v>190274.88</v>
      </c>
      <c r="F404" s="6">
        <v>472.44</v>
      </c>
      <c r="G404" s="6"/>
    </row>
    <row r="405" spans="1:7" ht="21" x14ac:dyDescent="0.25">
      <c r="A405" s="3" t="s">
        <v>349</v>
      </c>
      <c r="B405" s="5" t="s">
        <v>348</v>
      </c>
      <c r="C405" s="5"/>
      <c r="D405" s="3" t="s">
        <v>347</v>
      </c>
      <c r="E405" s="2">
        <v>132664.01999999999</v>
      </c>
      <c r="F405" s="6">
        <v>566.88</v>
      </c>
      <c r="G405" s="6"/>
    </row>
    <row r="406" spans="1:7" ht="21" x14ac:dyDescent="0.25">
      <c r="A406" s="3" t="s">
        <v>346</v>
      </c>
      <c r="B406" s="5" t="s">
        <v>1</v>
      </c>
      <c r="C406" s="5"/>
      <c r="D406" s="3" t="s">
        <v>345</v>
      </c>
      <c r="E406" s="2">
        <v>127955.04</v>
      </c>
      <c r="F406" s="6">
        <v>566.88</v>
      </c>
      <c r="G406" s="6"/>
    </row>
    <row r="407" spans="1:7" ht="31.5" x14ac:dyDescent="0.25">
      <c r="A407" s="3" t="s">
        <v>344</v>
      </c>
      <c r="B407" s="5" t="s">
        <v>343</v>
      </c>
      <c r="C407" s="5"/>
      <c r="D407" s="3" t="s">
        <v>342</v>
      </c>
      <c r="E407" s="2">
        <v>181568.48</v>
      </c>
      <c r="F407" s="6">
        <v>566.88</v>
      </c>
      <c r="G407" s="6"/>
    </row>
    <row r="408" spans="1:7" ht="21" x14ac:dyDescent="0.25">
      <c r="A408" s="3" t="s">
        <v>341</v>
      </c>
      <c r="B408" s="5" t="s">
        <v>340</v>
      </c>
      <c r="C408" s="5"/>
      <c r="D408" s="3" t="s">
        <v>47</v>
      </c>
      <c r="E408" s="2">
        <v>151090.5</v>
      </c>
      <c r="F408" s="6">
        <v>566.88</v>
      </c>
      <c r="G408" s="6"/>
    </row>
    <row r="409" spans="1:7" ht="21" x14ac:dyDescent="0.25">
      <c r="A409" s="3" t="s">
        <v>337</v>
      </c>
      <c r="B409" s="5" t="s">
        <v>339</v>
      </c>
      <c r="C409" s="5"/>
      <c r="D409" s="3" t="s">
        <v>338</v>
      </c>
      <c r="E409" s="2">
        <v>122586.96</v>
      </c>
      <c r="F409" s="6">
        <v>566.88</v>
      </c>
      <c r="G409" s="6"/>
    </row>
    <row r="410" spans="1:7" ht="21" x14ac:dyDescent="0.25">
      <c r="A410" s="3" t="s">
        <v>337</v>
      </c>
      <c r="B410" s="5" t="s">
        <v>336</v>
      </c>
      <c r="C410" s="5"/>
      <c r="D410" s="3" t="s">
        <v>335</v>
      </c>
      <c r="E410" s="2">
        <v>120707.46</v>
      </c>
      <c r="F410" s="6">
        <v>566.88</v>
      </c>
      <c r="G410" s="6"/>
    </row>
    <row r="411" spans="1:7" ht="21" x14ac:dyDescent="0.25">
      <c r="A411" s="3" t="s">
        <v>334</v>
      </c>
      <c r="B411" s="5" t="s">
        <v>333</v>
      </c>
      <c r="C411" s="5"/>
      <c r="D411" s="3" t="s">
        <v>71</v>
      </c>
      <c r="E411" s="2">
        <v>124614.48</v>
      </c>
      <c r="F411" s="6">
        <v>566.88</v>
      </c>
      <c r="G411" s="6"/>
    </row>
    <row r="412" spans="1:7" ht="21" x14ac:dyDescent="0.25">
      <c r="A412" s="3" t="s">
        <v>332</v>
      </c>
      <c r="B412" s="5" t="s">
        <v>10</v>
      </c>
      <c r="C412" s="5"/>
      <c r="D412" s="3" t="s">
        <v>44</v>
      </c>
      <c r="E412" s="2">
        <v>187058.46</v>
      </c>
      <c r="F412" s="6">
        <v>566.88</v>
      </c>
      <c r="G412" s="6"/>
    </row>
    <row r="413" spans="1:7" ht="42" x14ac:dyDescent="0.25">
      <c r="A413" s="3" t="s">
        <v>331</v>
      </c>
      <c r="B413" s="5" t="s">
        <v>330</v>
      </c>
      <c r="C413" s="5"/>
      <c r="D413" s="3" t="s">
        <v>32</v>
      </c>
      <c r="E413" s="2">
        <v>144259.51999999999</v>
      </c>
      <c r="F413" s="6">
        <v>566.88</v>
      </c>
      <c r="G413" s="6"/>
    </row>
    <row r="414" spans="1:7" ht="21" x14ac:dyDescent="0.25">
      <c r="A414" s="3" t="s">
        <v>329</v>
      </c>
      <c r="B414" s="5" t="s">
        <v>328</v>
      </c>
      <c r="C414" s="5"/>
      <c r="D414" s="3" t="s">
        <v>6</v>
      </c>
      <c r="E414" s="2">
        <v>157677</v>
      </c>
      <c r="F414" s="6">
        <v>566.88</v>
      </c>
      <c r="G414" s="6"/>
    </row>
    <row r="415" spans="1:7" x14ac:dyDescent="0.25">
      <c r="A415" s="3" t="s">
        <v>327</v>
      </c>
      <c r="B415" s="5" t="s">
        <v>326</v>
      </c>
      <c r="C415" s="5"/>
      <c r="D415" s="3" t="s">
        <v>271</v>
      </c>
      <c r="E415" s="2">
        <v>168948.48000000001</v>
      </c>
      <c r="F415" s="6">
        <v>566.88</v>
      </c>
      <c r="G415" s="6"/>
    </row>
    <row r="416" spans="1:7" x14ac:dyDescent="0.25">
      <c r="A416" s="3" t="s">
        <v>325</v>
      </c>
      <c r="B416" s="5" t="s">
        <v>324</v>
      </c>
      <c r="C416" s="5"/>
      <c r="D416" s="3" t="s">
        <v>271</v>
      </c>
      <c r="E416" s="2">
        <v>145048.5</v>
      </c>
      <c r="F416" s="6">
        <v>566.88</v>
      </c>
      <c r="G416" s="6"/>
    </row>
    <row r="417" spans="1:7" ht="21" x14ac:dyDescent="0.25">
      <c r="A417" s="3" t="s">
        <v>323</v>
      </c>
      <c r="B417" s="5" t="s">
        <v>322</v>
      </c>
      <c r="C417" s="5"/>
      <c r="D417" s="3" t="s">
        <v>321</v>
      </c>
      <c r="E417" s="2">
        <v>132594.48000000001</v>
      </c>
      <c r="F417" s="6">
        <v>566.88</v>
      </c>
      <c r="G417" s="6"/>
    </row>
    <row r="418" spans="1:7" x14ac:dyDescent="0.25">
      <c r="A418" s="3" t="s">
        <v>320</v>
      </c>
      <c r="B418" s="5" t="s">
        <v>319</v>
      </c>
      <c r="C418" s="5"/>
      <c r="D418" s="3" t="s">
        <v>318</v>
      </c>
      <c r="E418" s="2">
        <v>151176.95999999999</v>
      </c>
      <c r="F418" s="6">
        <v>566.88</v>
      </c>
      <c r="G418" s="6"/>
    </row>
    <row r="419" spans="1:7" ht="21" x14ac:dyDescent="0.25">
      <c r="A419" s="3" t="s">
        <v>317</v>
      </c>
      <c r="B419" s="5" t="s">
        <v>316</v>
      </c>
      <c r="C419" s="5"/>
      <c r="D419" s="3" t="s">
        <v>112</v>
      </c>
      <c r="E419" s="2">
        <v>145462.5</v>
      </c>
      <c r="F419" s="6">
        <v>566.88</v>
      </c>
      <c r="G419" s="6"/>
    </row>
    <row r="420" spans="1:7" ht="21" x14ac:dyDescent="0.25">
      <c r="A420" s="3" t="s">
        <v>315</v>
      </c>
      <c r="B420" s="5" t="s">
        <v>314</v>
      </c>
      <c r="C420" s="5"/>
      <c r="D420" s="3" t="s">
        <v>112</v>
      </c>
      <c r="E420" s="2">
        <v>143217</v>
      </c>
      <c r="F420" s="6">
        <v>566.88</v>
      </c>
      <c r="G420" s="6"/>
    </row>
    <row r="421" spans="1:7" ht="21" x14ac:dyDescent="0.25">
      <c r="A421" s="3" t="s">
        <v>313</v>
      </c>
      <c r="B421" s="5" t="s">
        <v>312</v>
      </c>
      <c r="C421" s="5"/>
      <c r="D421" s="3" t="s">
        <v>230</v>
      </c>
      <c r="E421" s="2">
        <v>125569.02</v>
      </c>
      <c r="F421" s="6">
        <v>576.17999999999995</v>
      </c>
      <c r="G421" s="6"/>
    </row>
    <row r="422" spans="1:7" ht="21" x14ac:dyDescent="0.25">
      <c r="A422" s="3" t="s">
        <v>311</v>
      </c>
      <c r="B422" s="5" t="s">
        <v>310</v>
      </c>
      <c r="C422" s="5"/>
      <c r="D422" s="3" t="s">
        <v>50</v>
      </c>
      <c r="E422" s="2">
        <v>124989.48</v>
      </c>
      <c r="F422" s="6">
        <v>566.88</v>
      </c>
      <c r="G422" s="6"/>
    </row>
    <row r="423" spans="1:7" ht="31.5" x14ac:dyDescent="0.25">
      <c r="A423" s="3" t="s">
        <v>309</v>
      </c>
      <c r="B423" s="5" t="s">
        <v>48</v>
      </c>
      <c r="C423" s="5"/>
      <c r="D423" s="3" t="s">
        <v>308</v>
      </c>
      <c r="E423" s="2">
        <v>101652.48</v>
      </c>
      <c r="F423" s="6">
        <v>564.96</v>
      </c>
      <c r="G423" s="6"/>
    </row>
    <row r="424" spans="1:7" ht="21" x14ac:dyDescent="0.25">
      <c r="A424" s="3" t="s">
        <v>307</v>
      </c>
      <c r="B424" s="5" t="s">
        <v>306</v>
      </c>
      <c r="C424" s="5"/>
      <c r="D424" s="3" t="s">
        <v>261</v>
      </c>
      <c r="E424" s="2">
        <v>166370.96</v>
      </c>
      <c r="F424" s="6">
        <v>566.88</v>
      </c>
      <c r="G424" s="6"/>
    </row>
    <row r="425" spans="1:7" ht="21" x14ac:dyDescent="0.25">
      <c r="A425" s="3" t="s">
        <v>305</v>
      </c>
      <c r="B425" s="5" t="s">
        <v>185</v>
      </c>
      <c r="C425" s="5"/>
      <c r="D425" s="3" t="s">
        <v>57</v>
      </c>
      <c r="E425" s="2">
        <v>165232.5</v>
      </c>
      <c r="F425" s="6">
        <v>566.88</v>
      </c>
      <c r="G425" s="6"/>
    </row>
    <row r="426" spans="1:7" ht="21" x14ac:dyDescent="0.25">
      <c r="A426" s="3" t="s">
        <v>304</v>
      </c>
      <c r="B426" s="5" t="s">
        <v>303</v>
      </c>
      <c r="C426" s="5"/>
      <c r="D426" s="3" t="s">
        <v>50</v>
      </c>
      <c r="E426" s="2">
        <v>137794.04</v>
      </c>
      <c r="F426" s="6">
        <v>566.88</v>
      </c>
      <c r="G426" s="6"/>
    </row>
    <row r="427" spans="1:7" ht="21" x14ac:dyDescent="0.25">
      <c r="A427" s="3" t="s">
        <v>302</v>
      </c>
      <c r="B427" s="5" t="s">
        <v>301</v>
      </c>
      <c r="C427" s="5"/>
      <c r="D427" s="3" t="s">
        <v>47</v>
      </c>
      <c r="E427" s="2">
        <v>165128.46</v>
      </c>
      <c r="F427" s="6">
        <v>566.88</v>
      </c>
      <c r="G427" s="6"/>
    </row>
    <row r="428" spans="1:7" ht="21" x14ac:dyDescent="0.25">
      <c r="A428" s="3" t="s">
        <v>300</v>
      </c>
      <c r="B428" s="5" t="s">
        <v>299</v>
      </c>
      <c r="C428" s="5"/>
      <c r="D428" s="3" t="s">
        <v>121</v>
      </c>
      <c r="E428" s="2">
        <v>189825.48</v>
      </c>
      <c r="F428" s="6">
        <v>566.88</v>
      </c>
      <c r="G428" s="6"/>
    </row>
    <row r="429" spans="1:7" x14ac:dyDescent="0.25">
      <c r="A429" s="3" t="s">
        <v>298</v>
      </c>
      <c r="B429" s="5" t="s">
        <v>297</v>
      </c>
      <c r="C429" s="5"/>
      <c r="D429" s="3" t="s">
        <v>236</v>
      </c>
      <c r="E429" s="2">
        <v>193841</v>
      </c>
      <c r="F429" s="6">
        <v>566.88</v>
      </c>
      <c r="G429" s="6"/>
    </row>
    <row r="430" spans="1:7" ht="21" x14ac:dyDescent="0.25">
      <c r="A430" s="3" t="s">
        <v>296</v>
      </c>
      <c r="B430" s="5" t="s">
        <v>295</v>
      </c>
      <c r="C430" s="5"/>
      <c r="D430" s="3" t="s">
        <v>100</v>
      </c>
      <c r="E430" s="2">
        <v>119530.02</v>
      </c>
      <c r="F430" s="6">
        <v>566.88</v>
      </c>
      <c r="G430" s="6"/>
    </row>
    <row r="431" spans="1:7" ht="21" x14ac:dyDescent="0.25">
      <c r="A431" s="3" t="s">
        <v>294</v>
      </c>
      <c r="B431" s="5" t="s">
        <v>293</v>
      </c>
      <c r="C431" s="5"/>
      <c r="D431" s="3" t="s">
        <v>50</v>
      </c>
      <c r="E431" s="2">
        <v>126465</v>
      </c>
      <c r="F431" s="6">
        <v>566.88</v>
      </c>
      <c r="G431" s="6"/>
    </row>
    <row r="432" spans="1:7" ht="21" x14ac:dyDescent="0.25">
      <c r="A432" s="3" t="s">
        <v>292</v>
      </c>
      <c r="B432" s="5" t="s">
        <v>291</v>
      </c>
      <c r="C432" s="5"/>
      <c r="D432" s="3" t="s">
        <v>290</v>
      </c>
      <c r="E432" s="2">
        <v>110269.98</v>
      </c>
      <c r="F432" s="6">
        <v>566.88</v>
      </c>
      <c r="G432" s="6"/>
    </row>
    <row r="433" spans="1:7" ht="31.5" x14ac:dyDescent="0.25">
      <c r="A433" s="3" t="s">
        <v>289</v>
      </c>
      <c r="B433" s="5" t="s">
        <v>288</v>
      </c>
      <c r="C433" s="5"/>
      <c r="D433" s="3" t="s">
        <v>264</v>
      </c>
      <c r="E433" s="2">
        <v>115769.98</v>
      </c>
      <c r="F433" s="6">
        <v>566.88</v>
      </c>
      <c r="G433" s="6"/>
    </row>
    <row r="434" spans="1:7" ht="21" x14ac:dyDescent="0.25">
      <c r="A434" s="3" t="s">
        <v>287</v>
      </c>
      <c r="B434" s="5" t="s">
        <v>286</v>
      </c>
      <c r="C434" s="5"/>
      <c r="D434" s="3" t="s">
        <v>108</v>
      </c>
      <c r="E434" s="2">
        <v>119967.5</v>
      </c>
      <c r="F434" s="6">
        <v>566.88</v>
      </c>
      <c r="G434" s="6"/>
    </row>
    <row r="435" spans="1:7" ht="42" x14ac:dyDescent="0.25">
      <c r="A435" s="3" t="s">
        <v>285</v>
      </c>
      <c r="B435" s="5" t="s">
        <v>284</v>
      </c>
      <c r="C435" s="5"/>
      <c r="D435" s="3" t="s">
        <v>283</v>
      </c>
      <c r="E435" s="2">
        <v>188649.98</v>
      </c>
      <c r="F435" s="6">
        <v>566.88</v>
      </c>
      <c r="G435" s="6"/>
    </row>
    <row r="436" spans="1:7" ht="21" x14ac:dyDescent="0.25">
      <c r="A436" s="3" t="s">
        <v>282</v>
      </c>
      <c r="B436" s="5" t="s">
        <v>281</v>
      </c>
      <c r="C436" s="5"/>
      <c r="D436" s="3" t="s">
        <v>253</v>
      </c>
      <c r="E436" s="2">
        <v>116920</v>
      </c>
      <c r="F436" s="6">
        <v>563.64</v>
      </c>
      <c r="G436" s="6"/>
    </row>
    <row r="437" spans="1:7" ht="21" x14ac:dyDescent="0.25">
      <c r="A437" s="3" t="s">
        <v>280</v>
      </c>
      <c r="B437" s="5" t="s">
        <v>279</v>
      </c>
      <c r="C437" s="5"/>
      <c r="D437" s="3" t="s">
        <v>278</v>
      </c>
      <c r="E437" s="2">
        <v>160000.07999999999</v>
      </c>
      <c r="F437" s="6">
        <v>472.44</v>
      </c>
      <c r="G437" s="6"/>
    </row>
    <row r="438" spans="1:7" ht="21" x14ac:dyDescent="0.25">
      <c r="A438" s="3" t="s">
        <v>277</v>
      </c>
      <c r="B438" s="5" t="s">
        <v>276</v>
      </c>
      <c r="C438" s="5"/>
      <c r="D438" s="3" t="s">
        <v>15</v>
      </c>
      <c r="E438" s="2">
        <v>202444.96</v>
      </c>
      <c r="F438" s="6">
        <v>566.88</v>
      </c>
      <c r="G438" s="6"/>
    </row>
    <row r="439" spans="1:7" ht="21" x14ac:dyDescent="0.25">
      <c r="A439" s="3" t="s">
        <v>275</v>
      </c>
      <c r="B439" s="5" t="s">
        <v>274</v>
      </c>
      <c r="C439" s="5"/>
      <c r="D439" s="3" t="s">
        <v>60</v>
      </c>
      <c r="E439" s="2">
        <v>106262.46</v>
      </c>
      <c r="F439" s="6">
        <v>566.88</v>
      </c>
      <c r="G439" s="6"/>
    </row>
    <row r="440" spans="1:7" ht="21" x14ac:dyDescent="0.25">
      <c r="A440" s="3" t="s">
        <v>273</v>
      </c>
      <c r="B440" s="5" t="s">
        <v>272</v>
      </c>
      <c r="C440" s="5"/>
      <c r="D440" s="3" t="s">
        <v>271</v>
      </c>
      <c r="E440" s="2">
        <v>145223.98000000001</v>
      </c>
      <c r="F440" s="6">
        <v>566.88</v>
      </c>
      <c r="G440" s="6"/>
    </row>
    <row r="441" spans="1:7" ht="21" x14ac:dyDescent="0.25">
      <c r="A441" s="3" t="s">
        <v>270</v>
      </c>
      <c r="B441" s="5" t="s">
        <v>269</v>
      </c>
      <c r="C441" s="5"/>
      <c r="D441" s="3" t="s">
        <v>60</v>
      </c>
      <c r="E441" s="2">
        <v>134685.28</v>
      </c>
      <c r="F441" s="6">
        <v>566.88</v>
      </c>
      <c r="G441" s="6"/>
    </row>
    <row r="442" spans="1:7" ht="21" x14ac:dyDescent="0.25">
      <c r="A442" s="3" t="s">
        <v>268</v>
      </c>
      <c r="B442" s="5" t="s">
        <v>267</v>
      </c>
      <c r="C442" s="5"/>
      <c r="D442" s="3" t="s">
        <v>86</v>
      </c>
      <c r="E442" s="2">
        <v>132048.48000000001</v>
      </c>
      <c r="F442" s="6">
        <v>566.88</v>
      </c>
      <c r="G442" s="6"/>
    </row>
    <row r="443" spans="1:7" ht="31.5" x14ac:dyDescent="0.25">
      <c r="A443" s="3" t="s">
        <v>266</v>
      </c>
      <c r="B443" s="5" t="s">
        <v>265</v>
      </c>
      <c r="C443" s="5"/>
      <c r="D443" s="3" t="s">
        <v>264</v>
      </c>
      <c r="E443" s="2">
        <v>105524.46</v>
      </c>
      <c r="F443" s="6">
        <v>566.88</v>
      </c>
      <c r="G443" s="6"/>
    </row>
    <row r="444" spans="1:7" ht="21" x14ac:dyDescent="0.25">
      <c r="A444" s="3" t="s">
        <v>263</v>
      </c>
      <c r="B444" s="5" t="s">
        <v>262</v>
      </c>
      <c r="C444" s="5"/>
      <c r="D444" s="3" t="s">
        <v>261</v>
      </c>
      <c r="E444" s="2">
        <v>141397.67000000001</v>
      </c>
      <c r="F444" s="6">
        <v>566.88</v>
      </c>
      <c r="G444" s="6"/>
    </row>
    <row r="445" spans="1:7" ht="31.5" x14ac:dyDescent="0.25">
      <c r="A445" s="3" t="s">
        <v>260</v>
      </c>
      <c r="B445" s="5" t="s">
        <v>259</v>
      </c>
      <c r="C445" s="5"/>
      <c r="D445" s="3" t="s">
        <v>258</v>
      </c>
      <c r="E445" s="2">
        <v>129037.61</v>
      </c>
      <c r="F445" s="6">
        <v>566.88</v>
      </c>
      <c r="G445" s="6"/>
    </row>
    <row r="446" spans="1:7" ht="21" x14ac:dyDescent="0.25">
      <c r="A446" s="3" t="s">
        <v>257</v>
      </c>
      <c r="B446" s="5" t="s">
        <v>256</v>
      </c>
      <c r="C446" s="5"/>
      <c r="D446" s="3" t="s">
        <v>255</v>
      </c>
      <c r="E446" s="2">
        <v>175521.54</v>
      </c>
      <c r="F446" s="6">
        <v>566.88</v>
      </c>
      <c r="G446" s="6"/>
    </row>
    <row r="447" spans="1:7" ht="31.5" x14ac:dyDescent="0.25">
      <c r="A447" s="3" t="s">
        <v>254</v>
      </c>
      <c r="B447" s="5" t="s">
        <v>63</v>
      </c>
      <c r="C447" s="5"/>
      <c r="D447" s="3" t="s">
        <v>253</v>
      </c>
      <c r="E447" s="2">
        <v>132097.98000000001</v>
      </c>
      <c r="F447" s="6">
        <v>566.88</v>
      </c>
      <c r="G447" s="6"/>
    </row>
    <row r="448" spans="1:7" ht="31.5" x14ac:dyDescent="0.25">
      <c r="A448" s="3" t="s">
        <v>252</v>
      </c>
      <c r="B448" s="5" t="s">
        <v>251</v>
      </c>
      <c r="C448" s="5"/>
      <c r="D448" s="3" t="s">
        <v>175</v>
      </c>
      <c r="E448" s="2">
        <v>127230.48</v>
      </c>
      <c r="F448" s="6">
        <v>566.88</v>
      </c>
      <c r="G448" s="6"/>
    </row>
    <row r="449" spans="1:7" ht="21" x14ac:dyDescent="0.25">
      <c r="A449" s="3" t="s">
        <v>250</v>
      </c>
      <c r="B449" s="5" t="s">
        <v>249</v>
      </c>
      <c r="C449" s="5"/>
      <c r="D449" s="3" t="s">
        <v>57</v>
      </c>
      <c r="E449" s="2">
        <v>172752.54</v>
      </c>
      <c r="F449" s="6">
        <v>566.88</v>
      </c>
      <c r="G449" s="6"/>
    </row>
    <row r="450" spans="1:7" ht="21" x14ac:dyDescent="0.25">
      <c r="A450" s="3" t="s">
        <v>248</v>
      </c>
      <c r="B450" s="5" t="s">
        <v>247</v>
      </c>
      <c r="C450" s="5"/>
      <c r="D450" s="3" t="s">
        <v>246</v>
      </c>
      <c r="E450" s="2">
        <v>103803</v>
      </c>
      <c r="F450" s="6">
        <v>472.44</v>
      </c>
      <c r="G450" s="6"/>
    </row>
    <row r="451" spans="1:7" ht="31.5" x14ac:dyDescent="0.25">
      <c r="A451" s="3" t="s">
        <v>245</v>
      </c>
      <c r="B451" s="5" t="s">
        <v>244</v>
      </c>
      <c r="C451" s="5"/>
      <c r="D451" s="3" t="s">
        <v>243</v>
      </c>
      <c r="E451" s="2">
        <v>118987.98</v>
      </c>
      <c r="F451" s="6">
        <v>566.88</v>
      </c>
      <c r="G451" s="6"/>
    </row>
    <row r="452" spans="1:7" ht="31.5" x14ac:dyDescent="0.25">
      <c r="A452" s="3" t="s">
        <v>242</v>
      </c>
      <c r="B452" s="5" t="s">
        <v>63</v>
      </c>
      <c r="C452" s="5"/>
      <c r="D452" s="3" t="s">
        <v>241</v>
      </c>
      <c r="E452" s="2">
        <v>105227.46</v>
      </c>
      <c r="F452" s="6">
        <v>566.88</v>
      </c>
      <c r="G452" s="6"/>
    </row>
    <row r="453" spans="1:7" x14ac:dyDescent="0.25">
      <c r="A453" s="3" t="s">
        <v>240</v>
      </c>
      <c r="B453" s="5" t="s">
        <v>239</v>
      </c>
      <c r="C453" s="5"/>
      <c r="D453" s="3" t="s">
        <v>230</v>
      </c>
      <c r="E453" s="2">
        <v>153799.5</v>
      </c>
      <c r="F453" s="6">
        <v>566.88</v>
      </c>
      <c r="G453" s="6"/>
    </row>
    <row r="454" spans="1:7" x14ac:dyDescent="0.25">
      <c r="A454" s="3" t="s">
        <v>238</v>
      </c>
      <c r="B454" s="5" t="s">
        <v>237</v>
      </c>
      <c r="C454" s="5"/>
      <c r="D454" s="3" t="s">
        <v>236</v>
      </c>
      <c r="E454" s="2">
        <v>195181.98</v>
      </c>
      <c r="F454" s="6">
        <v>566.88</v>
      </c>
      <c r="G454" s="6"/>
    </row>
    <row r="455" spans="1:7" x14ac:dyDescent="0.25">
      <c r="A455" s="3" t="s">
        <v>235</v>
      </c>
      <c r="B455" s="5" t="s">
        <v>234</v>
      </c>
      <c r="C455" s="5"/>
      <c r="D455" s="3" t="s">
        <v>233</v>
      </c>
      <c r="E455" s="2">
        <v>194950.96</v>
      </c>
      <c r="F455" s="6">
        <v>566.88</v>
      </c>
      <c r="G455" s="6"/>
    </row>
    <row r="456" spans="1:7" ht="21" x14ac:dyDescent="0.25">
      <c r="A456" s="3" t="s">
        <v>232</v>
      </c>
      <c r="B456" s="5" t="s">
        <v>231</v>
      </c>
      <c r="C456" s="5"/>
      <c r="D456" s="3" t="s">
        <v>230</v>
      </c>
      <c r="E456" s="2">
        <v>124333.02</v>
      </c>
      <c r="F456" s="6">
        <v>566.88</v>
      </c>
      <c r="G456" s="6"/>
    </row>
    <row r="457" spans="1:7" x14ac:dyDescent="0.25">
      <c r="A457" s="3" t="s">
        <v>227</v>
      </c>
      <c r="B457" s="5" t="s">
        <v>229</v>
      </c>
      <c r="C457" s="5"/>
      <c r="D457" s="3" t="s">
        <v>228</v>
      </c>
      <c r="E457" s="2">
        <v>153810.48000000001</v>
      </c>
      <c r="F457" s="6">
        <v>566.88</v>
      </c>
      <c r="G457" s="6"/>
    </row>
    <row r="458" spans="1:7" ht="21" x14ac:dyDescent="0.25">
      <c r="A458" s="3" t="s">
        <v>227</v>
      </c>
      <c r="B458" s="5" t="s">
        <v>226</v>
      </c>
      <c r="C458" s="5"/>
      <c r="D458" s="3" t="s">
        <v>225</v>
      </c>
      <c r="E458" s="2">
        <v>119674.02</v>
      </c>
      <c r="F458" s="6">
        <v>566.88</v>
      </c>
      <c r="G458" s="6"/>
    </row>
    <row r="459" spans="1:7" ht="21" x14ac:dyDescent="0.25">
      <c r="A459" s="3" t="s">
        <v>224</v>
      </c>
      <c r="B459" s="5" t="s">
        <v>223</v>
      </c>
      <c r="C459" s="5"/>
      <c r="D459" s="3" t="s">
        <v>222</v>
      </c>
      <c r="E459" s="2">
        <v>175680</v>
      </c>
      <c r="F459" s="6">
        <v>566.88</v>
      </c>
      <c r="G459" s="6"/>
    </row>
    <row r="460" spans="1:7" ht="21" x14ac:dyDescent="0.25">
      <c r="A460" s="3" t="s">
        <v>221</v>
      </c>
      <c r="B460" s="5" t="s">
        <v>220</v>
      </c>
      <c r="C460" s="5"/>
      <c r="D460" s="3" t="s">
        <v>170</v>
      </c>
      <c r="E460" s="2">
        <v>135649.5</v>
      </c>
      <c r="F460" s="6">
        <v>566.88</v>
      </c>
      <c r="G460" s="6"/>
    </row>
    <row r="461" spans="1:7" ht="21" x14ac:dyDescent="0.25">
      <c r="A461" s="3" t="s">
        <v>219</v>
      </c>
      <c r="B461" s="5" t="s">
        <v>218</v>
      </c>
      <c r="C461" s="5"/>
      <c r="D461" s="3" t="s">
        <v>0</v>
      </c>
      <c r="E461" s="2">
        <v>115718.52</v>
      </c>
      <c r="F461" s="6">
        <v>566.88</v>
      </c>
      <c r="G461" s="6"/>
    </row>
    <row r="462" spans="1:7" ht="21" x14ac:dyDescent="0.25">
      <c r="A462" s="3" t="s">
        <v>217</v>
      </c>
      <c r="B462" s="5" t="s">
        <v>153</v>
      </c>
      <c r="C462" s="5"/>
      <c r="D462" s="3" t="s">
        <v>216</v>
      </c>
      <c r="E462" s="2">
        <v>105286.52</v>
      </c>
      <c r="F462" s="6">
        <v>483.26</v>
      </c>
      <c r="G462" s="6"/>
    </row>
    <row r="463" spans="1:7" ht="21" x14ac:dyDescent="0.25">
      <c r="A463" s="3" t="s">
        <v>215</v>
      </c>
      <c r="B463" s="5" t="s">
        <v>214</v>
      </c>
      <c r="C463" s="5"/>
      <c r="D463" s="3" t="s">
        <v>213</v>
      </c>
      <c r="E463" s="2">
        <v>102361.5</v>
      </c>
      <c r="F463" s="6">
        <v>472.44</v>
      </c>
      <c r="G463" s="6"/>
    </row>
    <row r="464" spans="1:7" ht="31.5" x14ac:dyDescent="0.25">
      <c r="A464" s="3" t="s">
        <v>212</v>
      </c>
      <c r="B464" s="5" t="s">
        <v>211</v>
      </c>
      <c r="C464" s="5"/>
      <c r="D464" s="3" t="s">
        <v>210</v>
      </c>
      <c r="E464" s="2">
        <v>144803.51999999999</v>
      </c>
      <c r="F464" s="6">
        <v>566.88</v>
      </c>
      <c r="G464" s="6"/>
    </row>
    <row r="465" spans="1:7" x14ac:dyDescent="0.25">
      <c r="A465" s="3" t="s">
        <v>208</v>
      </c>
      <c r="B465" s="5" t="s">
        <v>209</v>
      </c>
      <c r="C465" s="5"/>
      <c r="D465" s="3" t="s">
        <v>197</v>
      </c>
      <c r="E465" s="2">
        <v>157593.5</v>
      </c>
      <c r="F465" s="6">
        <v>566.88</v>
      </c>
      <c r="G465" s="6"/>
    </row>
    <row r="466" spans="1:7" ht="21" x14ac:dyDescent="0.25">
      <c r="A466" s="3" t="s">
        <v>208</v>
      </c>
      <c r="B466" s="5" t="s">
        <v>207</v>
      </c>
      <c r="C466" s="5"/>
      <c r="D466" s="3" t="s">
        <v>206</v>
      </c>
      <c r="E466" s="2">
        <v>110111.03999999999</v>
      </c>
      <c r="F466" s="6">
        <v>566.88</v>
      </c>
      <c r="G466" s="6"/>
    </row>
    <row r="467" spans="1:7" ht="21" x14ac:dyDescent="0.25">
      <c r="A467" s="3" t="s">
        <v>205</v>
      </c>
      <c r="B467" s="5" t="s">
        <v>204</v>
      </c>
      <c r="C467" s="5"/>
      <c r="D467" s="3" t="s">
        <v>203</v>
      </c>
      <c r="E467" s="2">
        <v>135767.69</v>
      </c>
      <c r="F467" s="6">
        <v>472.44</v>
      </c>
      <c r="G467" s="6"/>
    </row>
    <row r="468" spans="1:7" ht="31.5" x14ac:dyDescent="0.25">
      <c r="A468" s="3" t="s">
        <v>202</v>
      </c>
      <c r="B468" s="5" t="s">
        <v>201</v>
      </c>
      <c r="C468" s="5"/>
      <c r="D468" s="3" t="s">
        <v>81</v>
      </c>
      <c r="E468" s="2">
        <v>145934.48000000001</v>
      </c>
      <c r="F468" s="6">
        <v>566.88</v>
      </c>
      <c r="G468" s="6"/>
    </row>
    <row r="469" spans="1:7" ht="31.5" x14ac:dyDescent="0.25">
      <c r="A469" s="3" t="s">
        <v>200</v>
      </c>
      <c r="B469" s="5" t="s">
        <v>199</v>
      </c>
      <c r="C469" s="5"/>
      <c r="D469" s="3" t="s">
        <v>175</v>
      </c>
      <c r="E469" s="2">
        <v>180922.52</v>
      </c>
      <c r="F469" s="6">
        <v>566.88</v>
      </c>
      <c r="G469" s="6"/>
    </row>
    <row r="470" spans="1:7" ht="21" x14ac:dyDescent="0.25">
      <c r="A470" s="3" t="s">
        <v>198</v>
      </c>
      <c r="B470" s="5" t="s">
        <v>54</v>
      </c>
      <c r="C470" s="5"/>
      <c r="D470" s="3" t="s">
        <v>197</v>
      </c>
      <c r="E470" s="2">
        <v>147816</v>
      </c>
      <c r="F470" s="6">
        <v>566.88</v>
      </c>
      <c r="G470" s="6"/>
    </row>
    <row r="471" spans="1:7" ht="21" x14ac:dyDescent="0.25">
      <c r="A471" s="3" t="s">
        <v>196</v>
      </c>
      <c r="B471" s="5" t="s">
        <v>195</v>
      </c>
      <c r="C471" s="5"/>
      <c r="D471" s="3" t="s">
        <v>71</v>
      </c>
      <c r="E471" s="2">
        <v>126937.5</v>
      </c>
      <c r="F471" s="6">
        <v>566.88</v>
      </c>
      <c r="G471" s="6"/>
    </row>
    <row r="472" spans="1:7" ht="31.5" x14ac:dyDescent="0.25">
      <c r="A472" s="3" t="s">
        <v>194</v>
      </c>
      <c r="B472" s="5" t="s">
        <v>193</v>
      </c>
      <c r="C472" s="5"/>
      <c r="D472" s="3" t="s">
        <v>175</v>
      </c>
      <c r="E472" s="2">
        <v>131685.01999999999</v>
      </c>
      <c r="F472" s="6">
        <v>566.88</v>
      </c>
      <c r="G472" s="6"/>
    </row>
    <row r="473" spans="1:7" ht="21" x14ac:dyDescent="0.25">
      <c r="A473" s="3" t="s">
        <v>192</v>
      </c>
      <c r="B473" s="5" t="s">
        <v>191</v>
      </c>
      <c r="C473" s="5"/>
      <c r="D473" s="3" t="s">
        <v>178</v>
      </c>
      <c r="E473" s="2">
        <v>116587.52</v>
      </c>
      <c r="F473" s="6">
        <v>566.88</v>
      </c>
      <c r="G473" s="6"/>
    </row>
    <row r="474" spans="1:7" ht="21" x14ac:dyDescent="0.25">
      <c r="A474" s="3" t="s">
        <v>189</v>
      </c>
      <c r="B474" s="5" t="s">
        <v>190</v>
      </c>
      <c r="C474" s="5"/>
      <c r="D474" s="3" t="s">
        <v>170</v>
      </c>
      <c r="E474" s="2">
        <v>133008</v>
      </c>
      <c r="F474" s="6">
        <v>566.88</v>
      </c>
      <c r="G474" s="6"/>
    </row>
    <row r="475" spans="1:7" ht="21" x14ac:dyDescent="0.25">
      <c r="A475" s="3" t="s">
        <v>189</v>
      </c>
      <c r="B475" s="5" t="s">
        <v>188</v>
      </c>
      <c r="C475" s="5"/>
      <c r="D475" s="3" t="s">
        <v>187</v>
      </c>
      <c r="E475" s="2">
        <v>128638.5</v>
      </c>
      <c r="F475" s="6">
        <v>566.88</v>
      </c>
      <c r="G475" s="6"/>
    </row>
    <row r="476" spans="1:7" ht="21" x14ac:dyDescent="0.25">
      <c r="A476" s="3" t="s">
        <v>186</v>
      </c>
      <c r="B476" s="5" t="s">
        <v>185</v>
      </c>
      <c r="C476" s="5"/>
      <c r="D476" s="3" t="s">
        <v>184</v>
      </c>
      <c r="E476" s="2">
        <v>102849</v>
      </c>
      <c r="F476" s="6">
        <v>566.88</v>
      </c>
      <c r="G476" s="6"/>
    </row>
    <row r="477" spans="1:7" ht="21" x14ac:dyDescent="0.25">
      <c r="A477" s="3" t="s">
        <v>183</v>
      </c>
      <c r="B477" s="5" t="s">
        <v>182</v>
      </c>
      <c r="C477" s="5"/>
      <c r="D477" s="3" t="s">
        <v>181</v>
      </c>
      <c r="E477" s="2">
        <v>145785</v>
      </c>
      <c r="F477" s="6">
        <v>566.88</v>
      </c>
      <c r="G477" s="6"/>
    </row>
    <row r="478" spans="1:7" ht="21" x14ac:dyDescent="0.25">
      <c r="A478" s="3" t="s">
        <v>180</v>
      </c>
      <c r="B478" s="5" t="s">
        <v>179</v>
      </c>
      <c r="C478" s="5"/>
      <c r="D478" s="3" t="s">
        <v>178</v>
      </c>
      <c r="E478" s="2">
        <v>121329.48</v>
      </c>
      <c r="F478" s="6">
        <v>566.88</v>
      </c>
      <c r="G478" s="6"/>
    </row>
    <row r="479" spans="1:7" ht="31.5" x14ac:dyDescent="0.25">
      <c r="A479" s="3" t="s">
        <v>177</v>
      </c>
      <c r="B479" s="5" t="s">
        <v>176</v>
      </c>
      <c r="C479" s="5"/>
      <c r="D479" s="3" t="s">
        <v>175</v>
      </c>
      <c r="E479" s="2">
        <v>101842.02</v>
      </c>
      <c r="F479" s="6">
        <v>565.9</v>
      </c>
      <c r="G479" s="6"/>
    </row>
    <row r="480" spans="1:7" ht="21" x14ac:dyDescent="0.25">
      <c r="A480" s="3" t="s">
        <v>174</v>
      </c>
      <c r="B480" s="5" t="s">
        <v>173</v>
      </c>
      <c r="C480" s="5"/>
      <c r="D480" s="3" t="s">
        <v>15</v>
      </c>
      <c r="E480" s="2">
        <v>198321.02</v>
      </c>
      <c r="F480" s="6">
        <v>566.88</v>
      </c>
      <c r="G480" s="6"/>
    </row>
    <row r="481" spans="1:7" ht="21" x14ac:dyDescent="0.25">
      <c r="A481" s="3" t="s">
        <v>172</v>
      </c>
      <c r="B481" s="5" t="s">
        <v>171</v>
      </c>
      <c r="C481" s="5"/>
      <c r="D481" s="3" t="s">
        <v>170</v>
      </c>
      <c r="E481" s="2">
        <v>118737</v>
      </c>
      <c r="F481" s="6">
        <v>566.88</v>
      </c>
      <c r="G481" s="6"/>
    </row>
    <row r="482" spans="1:7" ht="21" x14ac:dyDescent="0.25">
      <c r="A482" s="3" t="s">
        <v>169</v>
      </c>
      <c r="B482" s="5" t="s">
        <v>51</v>
      </c>
      <c r="C482" s="5"/>
      <c r="D482" s="3" t="s">
        <v>168</v>
      </c>
      <c r="E482" s="2">
        <v>133810</v>
      </c>
      <c r="F482" s="6">
        <v>566.88</v>
      </c>
      <c r="G482" s="6"/>
    </row>
    <row r="483" spans="1:7" x14ac:dyDescent="0.25">
      <c r="A483" s="3" t="s">
        <v>167</v>
      </c>
      <c r="B483" s="5" t="s">
        <v>138</v>
      </c>
      <c r="C483" s="5"/>
      <c r="D483" s="3" t="s">
        <v>166</v>
      </c>
      <c r="E483" s="2">
        <v>165949</v>
      </c>
      <c r="F483" s="6">
        <v>566.88</v>
      </c>
      <c r="G483" s="6"/>
    </row>
    <row r="484" spans="1:7" ht="21" x14ac:dyDescent="0.25">
      <c r="A484" s="3" t="s">
        <v>165</v>
      </c>
      <c r="B484" s="5" t="s">
        <v>164</v>
      </c>
      <c r="C484" s="5"/>
      <c r="D484" s="3" t="s">
        <v>12</v>
      </c>
      <c r="E484" s="2">
        <v>103681.5</v>
      </c>
      <c r="F484" s="6">
        <v>566.88</v>
      </c>
      <c r="G484" s="6"/>
    </row>
    <row r="485" spans="1:7" ht="21" x14ac:dyDescent="0.25">
      <c r="A485" s="3" t="s">
        <v>163</v>
      </c>
      <c r="B485" s="5" t="s">
        <v>162</v>
      </c>
      <c r="C485" s="5"/>
      <c r="D485" s="3" t="s">
        <v>91</v>
      </c>
      <c r="E485" s="2">
        <v>141603</v>
      </c>
      <c r="F485" s="6">
        <v>566.88</v>
      </c>
      <c r="G485" s="6"/>
    </row>
    <row r="486" spans="1:7" x14ac:dyDescent="0.25">
      <c r="A486" s="3" t="s">
        <v>161</v>
      </c>
      <c r="B486" s="5" t="s">
        <v>160</v>
      </c>
      <c r="C486" s="5"/>
      <c r="D486" s="3" t="s">
        <v>159</v>
      </c>
      <c r="E486" s="2">
        <v>113011.02</v>
      </c>
      <c r="F486" s="6">
        <v>566.88</v>
      </c>
      <c r="G486" s="6"/>
    </row>
    <row r="487" spans="1:7" ht="31.5" x14ac:dyDescent="0.25">
      <c r="A487" s="3" t="s">
        <v>158</v>
      </c>
      <c r="B487" s="5" t="s">
        <v>157</v>
      </c>
      <c r="C487" s="5"/>
      <c r="D487" s="3" t="s">
        <v>0</v>
      </c>
      <c r="E487" s="2">
        <v>126929</v>
      </c>
      <c r="F487" s="6">
        <v>566.88</v>
      </c>
      <c r="G487" s="6"/>
    </row>
    <row r="488" spans="1:7" ht="21" x14ac:dyDescent="0.25">
      <c r="A488" s="3" t="s">
        <v>156</v>
      </c>
      <c r="B488" s="5" t="s">
        <v>155</v>
      </c>
      <c r="C488" s="5"/>
      <c r="D488" s="3" t="s">
        <v>0</v>
      </c>
      <c r="E488" s="2">
        <v>132852.85999999999</v>
      </c>
      <c r="F488" s="6">
        <v>566.88</v>
      </c>
      <c r="G488" s="6"/>
    </row>
    <row r="489" spans="1:7" ht="21" x14ac:dyDescent="0.25">
      <c r="A489" s="3" t="s">
        <v>154</v>
      </c>
      <c r="B489" s="5" t="s">
        <v>153</v>
      </c>
      <c r="C489" s="5"/>
      <c r="D489" s="3" t="s">
        <v>112</v>
      </c>
      <c r="E489" s="2">
        <v>120924</v>
      </c>
      <c r="F489" s="6">
        <v>566.88</v>
      </c>
      <c r="G489" s="6"/>
    </row>
    <row r="490" spans="1:7" ht="21" x14ac:dyDescent="0.25">
      <c r="A490" s="3" t="s">
        <v>152</v>
      </c>
      <c r="B490" s="5" t="s">
        <v>151</v>
      </c>
      <c r="C490" s="5"/>
      <c r="D490" s="3" t="s">
        <v>0</v>
      </c>
      <c r="E490" s="2">
        <v>126006.52</v>
      </c>
      <c r="F490" s="6">
        <v>566.88</v>
      </c>
      <c r="G490" s="6"/>
    </row>
    <row r="491" spans="1:7" ht="21" x14ac:dyDescent="0.25">
      <c r="A491" s="3" t="s">
        <v>150</v>
      </c>
      <c r="B491" s="5" t="s">
        <v>63</v>
      </c>
      <c r="C491" s="5"/>
      <c r="D491" s="3" t="s">
        <v>149</v>
      </c>
      <c r="E491" s="2">
        <v>146340.13</v>
      </c>
      <c r="F491" s="6">
        <v>566.88</v>
      </c>
      <c r="G491" s="6"/>
    </row>
    <row r="492" spans="1:7" ht="21" x14ac:dyDescent="0.25">
      <c r="A492" s="3" t="s">
        <v>148</v>
      </c>
      <c r="B492" s="5" t="s">
        <v>147</v>
      </c>
      <c r="C492" s="5"/>
      <c r="D492" s="3" t="s">
        <v>146</v>
      </c>
      <c r="E492" s="2">
        <v>157974</v>
      </c>
      <c r="F492" s="6">
        <v>566.88</v>
      </c>
      <c r="G492" s="6"/>
    </row>
    <row r="493" spans="1:7" ht="21" x14ac:dyDescent="0.25">
      <c r="A493" s="3" t="s">
        <v>145</v>
      </c>
      <c r="B493" s="5" t="s">
        <v>144</v>
      </c>
      <c r="C493" s="5"/>
      <c r="D493" s="3" t="s">
        <v>143</v>
      </c>
      <c r="E493" s="2">
        <v>104944.5</v>
      </c>
      <c r="F493" s="6">
        <v>472.44</v>
      </c>
      <c r="G493" s="6"/>
    </row>
    <row r="494" spans="1:7" ht="31.5" x14ac:dyDescent="0.25">
      <c r="A494" s="3" t="s">
        <v>142</v>
      </c>
      <c r="B494" s="5" t="s">
        <v>141</v>
      </c>
      <c r="C494" s="5"/>
      <c r="D494" s="3" t="s">
        <v>140</v>
      </c>
      <c r="E494" s="2">
        <v>177496</v>
      </c>
      <c r="F494" s="6">
        <v>566.88</v>
      </c>
      <c r="G494" s="6"/>
    </row>
    <row r="495" spans="1:7" ht="21" x14ac:dyDescent="0.25">
      <c r="A495" s="3" t="s">
        <v>139</v>
      </c>
      <c r="B495" s="5" t="s">
        <v>138</v>
      </c>
      <c r="C495" s="5"/>
      <c r="D495" s="3" t="s">
        <v>35</v>
      </c>
      <c r="E495" s="2">
        <v>146632.5</v>
      </c>
      <c r="F495" s="6">
        <v>566.88</v>
      </c>
      <c r="G495" s="6"/>
    </row>
    <row r="496" spans="1:7" ht="21" x14ac:dyDescent="0.25">
      <c r="A496" s="3" t="s">
        <v>137</v>
      </c>
      <c r="B496" s="5" t="s">
        <v>136</v>
      </c>
      <c r="C496" s="5"/>
      <c r="D496" s="3" t="s">
        <v>50</v>
      </c>
      <c r="E496" s="2">
        <v>100385.46</v>
      </c>
      <c r="F496" s="6">
        <v>559.04</v>
      </c>
      <c r="G496" s="6"/>
    </row>
    <row r="497" spans="1:7" ht="21" x14ac:dyDescent="0.25">
      <c r="A497" s="3" t="s">
        <v>135</v>
      </c>
      <c r="B497" s="5" t="s">
        <v>134</v>
      </c>
      <c r="C497" s="5"/>
      <c r="D497" s="3" t="s">
        <v>133</v>
      </c>
      <c r="E497" s="2">
        <v>122515.5</v>
      </c>
      <c r="F497" s="6">
        <v>566.88</v>
      </c>
      <c r="G497" s="6"/>
    </row>
    <row r="498" spans="1:7" ht="21" x14ac:dyDescent="0.25">
      <c r="A498" s="3" t="s">
        <v>132</v>
      </c>
      <c r="B498" s="5" t="s">
        <v>131</v>
      </c>
      <c r="C498" s="5"/>
      <c r="D498" s="3" t="s">
        <v>15</v>
      </c>
      <c r="E498" s="2">
        <v>211653.02</v>
      </c>
      <c r="F498" s="6">
        <v>566.88</v>
      </c>
      <c r="G498" s="6"/>
    </row>
    <row r="499" spans="1:7" ht="21" x14ac:dyDescent="0.25">
      <c r="A499" s="3" t="s">
        <v>130</v>
      </c>
      <c r="B499" s="5" t="s">
        <v>129</v>
      </c>
      <c r="C499" s="5"/>
      <c r="D499" s="3" t="s">
        <v>86</v>
      </c>
      <c r="E499" s="2">
        <v>131881.01999999999</v>
      </c>
      <c r="F499" s="6">
        <v>566.88</v>
      </c>
      <c r="G499" s="6"/>
    </row>
    <row r="500" spans="1:7" ht="21" x14ac:dyDescent="0.25">
      <c r="A500" s="3" t="s">
        <v>128</v>
      </c>
      <c r="B500" s="5" t="s">
        <v>127</v>
      </c>
      <c r="C500" s="5"/>
      <c r="D500" s="3" t="s">
        <v>126</v>
      </c>
      <c r="E500" s="2">
        <v>104593.5</v>
      </c>
      <c r="F500" s="6">
        <v>566.88</v>
      </c>
      <c r="G500" s="6"/>
    </row>
    <row r="501" spans="1:7" ht="31.5" x14ac:dyDescent="0.25">
      <c r="A501" s="3" t="s">
        <v>125</v>
      </c>
      <c r="B501" s="5" t="s">
        <v>124</v>
      </c>
      <c r="C501" s="5"/>
      <c r="D501" s="3" t="s">
        <v>17</v>
      </c>
      <c r="E501" s="2">
        <v>154514.04</v>
      </c>
      <c r="F501" s="6">
        <v>566.88</v>
      </c>
      <c r="G501" s="6"/>
    </row>
    <row r="502" spans="1:7" ht="21" x14ac:dyDescent="0.25">
      <c r="A502" s="3" t="s">
        <v>123</v>
      </c>
      <c r="B502" s="5" t="s">
        <v>122</v>
      </c>
      <c r="C502" s="5"/>
      <c r="D502" s="3" t="s">
        <v>121</v>
      </c>
      <c r="E502" s="2">
        <v>154773.48000000001</v>
      </c>
      <c r="F502" s="6">
        <v>566.88</v>
      </c>
      <c r="G502" s="6"/>
    </row>
    <row r="503" spans="1:7" ht="21" x14ac:dyDescent="0.25">
      <c r="A503" s="3" t="s">
        <v>120</v>
      </c>
      <c r="B503" s="5" t="s">
        <v>119</v>
      </c>
      <c r="C503" s="5"/>
      <c r="D503" s="3" t="s">
        <v>50</v>
      </c>
      <c r="E503" s="2">
        <v>110605.5</v>
      </c>
      <c r="F503" s="6">
        <v>566.88</v>
      </c>
      <c r="G503" s="6"/>
    </row>
    <row r="504" spans="1:7" ht="21" x14ac:dyDescent="0.25">
      <c r="A504" s="3" t="s">
        <v>118</v>
      </c>
      <c r="B504" s="5" t="s">
        <v>117</v>
      </c>
      <c r="C504" s="5"/>
      <c r="D504" s="3" t="s">
        <v>50</v>
      </c>
      <c r="E504" s="2">
        <v>120375.54</v>
      </c>
      <c r="F504" s="6">
        <v>566.88</v>
      </c>
      <c r="G504" s="6"/>
    </row>
    <row r="505" spans="1:7" ht="21" x14ac:dyDescent="0.25">
      <c r="A505" s="3" t="s">
        <v>116</v>
      </c>
      <c r="B505" s="5" t="s">
        <v>115</v>
      </c>
      <c r="C505" s="5"/>
      <c r="D505" s="3" t="s">
        <v>12</v>
      </c>
      <c r="E505" s="2">
        <v>124366.98</v>
      </c>
      <c r="F505" s="6">
        <v>566.88</v>
      </c>
      <c r="G505" s="6"/>
    </row>
    <row r="506" spans="1:7" ht="21" x14ac:dyDescent="0.25">
      <c r="A506" s="3" t="s">
        <v>114</v>
      </c>
      <c r="B506" s="5" t="s">
        <v>113</v>
      </c>
      <c r="C506" s="5"/>
      <c r="D506" s="3" t="s">
        <v>112</v>
      </c>
      <c r="E506" s="2">
        <v>162049.98000000001</v>
      </c>
      <c r="F506" s="6">
        <v>566.88</v>
      </c>
      <c r="G506" s="6"/>
    </row>
    <row r="507" spans="1:7" ht="21" x14ac:dyDescent="0.25">
      <c r="A507" s="3" t="s">
        <v>111</v>
      </c>
      <c r="B507" s="5" t="s">
        <v>110</v>
      </c>
      <c r="C507" s="5"/>
      <c r="D507" s="3" t="s">
        <v>0</v>
      </c>
      <c r="E507" s="2">
        <v>101886</v>
      </c>
      <c r="F507" s="6">
        <v>566.88</v>
      </c>
      <c r="G507" s="6"/>
    </row>
    <row r="508" spans="1:7" ht="21" x14ac:dyDescent="0.25">
      <c r="A508" s="3" t="s">
        <v>109</v>
      </c>
      <c r="B508" s="5" t="s">
        <v>23</v>
      </c>
      <c r="C508" s="5"/>
      <c r="D508" s="3" t="s">
        <v>108</v>
      </c>
      <c r="E508" s="2">
        <v>120139.48</v>
      </c>
      <c r="F508" s="6">
        <v>566.88</v>
      </c>
      <c r="G508" s="6"/>
    </row>
    <row r="509" spans="1:7" ht="31.5" x14ac:dyDescent="0.25">
      <c r="A509" s="3" t="s">
        <v>107</v>
      </c>
      <c r="B509" s="5" t="s">
        <v>106</v>
      </c>
      <c r="C509" s="5"/>
      <c r="D509" s="3" t="s">
        <v>105</v>
      </c>
      <c r="E509" s="2">
        <v>160502.51999999999</v>
      </c>
      <c r="F509" s="6">
        <v>566.88</v>
      </c>
      <c r="G509" s="6"/>
    </row>
    <row r="510" spans="1:7" ht="21" x14ac:dyDescent="0.25">
      <c r="A510" s="3" t="s">
        <v>104</v>
      </c>
      <c r="B510" s="5" t="s">
        <v>63</v>
      </c>
      <c r="C510" s="5"/>
      <c r="D510" s="3" t="s">
        <v>103</v>
      </c>
      <c r="E510" s="2">
        <v>112053.48</v>
      </c>
      <c r="F510" s="6">
        <v>566.88</v>
      </c>
      <c r="G510" s="6"/>
    </row>
    <row r="511" spans="1:7" ht="21" x14ac:dyDescent="0.25">
      <c r="A511" s="3" t="s">
        <v>102</v>
      </c>
      <c r="B511" s="5" t="s">
        <v>101</v>
      </c>
      <c r="C511" s="5"/>
      <c r="D511" s="3" t="s">
        <v>100</v>
      </c>
      <c r="E511" s="2">
        <v>126938.48</v>
      </c>
      <c r="F511" s="6">
        <v>566.88</v>
      </c>
      <c r="G511" s="6"/>
    </row>
    <row r="512" spans="1:7" ht="21" x14ac:dyDescent="0.25">
      <c r="A512" s="3" t="s">
        <v>99</v>
      </c>
      <c r="B512" s="5" t="s">
        <v>80</v>
      </c>
      <c r="C512" s="5"/>
      <c r="D512" s="3" t="s">
        <v>0</v>
      </c>
      <c r="E512" s="2">
        <v>112797</v>
      </c>
      <c r="F512" s="6">
        <v>566.88</v>
      </c>
      <c r="G512" s="6"/>
    </row>
    <row r="513" spans="1:7" ht="31.5" x14ac:dyDescent="0.25">
      <c r="A513" s="3" t="s">
        <v>98</v>
      </c>
      <c r="B513" s="5" t="s">
        <v>97</v>
      </c>
      <c r="C513" s="5"/>
      <c r="D513" s="3" t="s">
        <v>84</v>
      </c>
      <c r="E513" s="2">
        <v>160417.51999999999</v>
      </c>
      <c r="F513" s="6">
        <v>566.88</v>
      </c>
      <c r="G513" s="6"/>
    </row>
    <row r="514" spans="1:7" x14ac:dyDescent="0.25">
      <c r="A514" s="3" t="s">
        <v>96</v>
      </c>
      <c r="B514" s="5" t="s">
        <v>95</v>
      </c>
      <c r="C514" s="5"/>
      <c r="D514" s="3" t="s">
        <v>94</v>
      </c>
      <c r="E514" s="2">
        <v>180319.02</v>
      </c>
      <c r="F514" s="6">
        <v>566.88</v>
      </c>
      <c r="G514" s="6"/>
    </row>
    <row r="515" spans="1:7" x14ac:dyDescent="0.25">
      <c r="A515" s="3" t="s">
        <v>93</v>
      </c>
      <c r="B515" s="5" t="s">
        <v>92</v>
      </c>
      <c r="C515" s="5"/>
      <c r="D515" s="3" t="s">
        <v>91</v>
      </c>
      <c r="E515" s="2">
        <v>160659</v>
      </c>
      <c r="F515" s="6">
        <v>566.88</v>
      </c>
      <c r="G515" s="6"/>
    </row>
    <row r="516" spans="1:7" ht="31.5" x14ac:dyDescent="0.25">
      <c r="A516" s="3" t="s">
        <v>90</v>
      </c>
      <c r="B516" s="5" t="s">
        <v>54</v>
      </c>
      <c r="C516" s="5"/>
      <c r="D516" s="3" t="s">
        <v>68</v>
      </c>
      <c r="E516" s="2">
        <v>191256.5</v>
      </c>
      <c r="F516" s="6">
        <v>566.88</v>
      </c>
      <c r="G516" s="6"/>
    </row>
    <row r="517" spans="1:7" ht="31.5" x14ac:dyDescent="0.25">
      <c r="A517" s="3" t="s">
        <v>90</v>
      </c>
      <c r="B517" s="5" t="s">
        <v>89</v>
      </c>
      <c r="C517" s="5"/>
      <c r="D517" s="3" t="s">
        <v>88</v>
      </c>
      <c r="E517" s="2">
        <v>116023.5</v>
      </c>
      <c r="F517" s="6">
        <v>472.44</v>
      </c>
      <c r="G517" s="6"/>
    </row>
    <row r="518" spans="1:7" ht="21" x14ac:dyDescent="0.25">
      <c r="A518" s="3" t="s">
        <v>82</v>
      </c>
      <c r="B518" s="5" t="s">
        <v>87</v>
      </c>
      <c r="C518" s="5"/>
      <c r="D518" s="3" t="s">
        <v>86</v>
      </c>
      <c r="E518" s="2">
        <v>152367.98000000001</v>
      </c>
      <c r="F518" s="6">
        <v>566.88</v>
      </c>
      <c r="G518" s="6"/>
    </row>
    <row r="519" spans="1:7" ht="31.5" x14ac:dyDescent="0.25">
      <c r="A519" s="3" t="s">
        <v>82</v>
      </c>
      <c r="B519" s="5" t="s">
        <v>85</v>
      </c>
      <c r="C519" s="5"/>
      <c r="D519" s="3" t="s">
        <v>84</v>
      </c>
      <c r="E519" s="2">
        <v>161208.01999999999</v>
      </c>
      <c r="F519" s="6">
        <v>566.88</v>
      </c>
      <c r="G519" s="6"/>
    </row>
    <row r="520" spans="1:7" ht="21" x14ac:dyDescent="0.25">
      <c r="A520" s="3" t="s">
        <v>82</v>
      </c>
      <c r="B520" s="5" t="s">
        <v>83</v>
      </c>
      <c r="C520" s="5"/>
      <c r="D520" s="3" t="s">
        <v>60</v>
      </c>
      <c r="E520" s="2">
        <v>101173.98</v>
      </c>
      <c r="F520" s="6">
        <v>563.98</v>
      </c>
      <c r="G520" s="6"/>
    </row>
    <row r="521" spans="1:7" ht="31.5" x14ac:dyDescent="0.25">
      <c r="A521" s="3" t="s">
        <v>82</v>
      </c>
      <c r="B521" s="5" t="s">
        <v>27</v>
      </c>
      <c r="C521" s="5"/>
      <c r="D521" s="3" t="s">
        <v>81</v>
      </c>
      <c r="E521" s="2">
        <v>105634.35</v>
      </c>
      <c r="F521" s="6">
        <v>566.88</v>
      </c>
      <c r="G521" s="6"/>
    </row>
    <row r="522" spans="1:7" ht="21" x14ac:dyDescent="0.25">
      <c r="A522" s="3" t="s">
        <v>76</v>
      </c>
      <c r="B522" s="5" t="s">
        <v>80</v>
      </c>
      <c r="C522" s="5"/>
      <c r="D522" s="3" t="s">
        <v>79</v>
      </c>
      <c r="E522" s="2">
        <v>154761</v>
      </c>
      <c r="F522" s="6">
        <v>566.88</v>
      </c>
      <c r="G522" s="6"/>
    </row>
    <row r="523" spans="1:7" ht="21" x14ac:dyDescent="0.25">
      <c r="A523" s="3" t="s">
        <v>76</v>
      </c>
      <c r="B523" s="5" t="s">
        <v>78</v>
      </c>
      <c r="C523" s="5"/>
      <c r="D523" s="3" t="s">
        <v>77</v>
      </c>
      <c r="E523" s="2">
        <v>125484</v>
      </c>
      <c r="F523" s="6">
        <v>566.88</v>
      </c>
      <c r="G523" s="6"/>
    </row>
    <row r="524" spans="1:7" ht="31.5" x14ac:dyDescent="0.25">
      <c r="A524" s="3" t="s">
        <v>76</v>
      </c>
      <c r="B524" s="5" t="s">
        <v>75</v>
      </c>
      <c r="C524" s="5"/>
      <c r="D524" s="3" t="s">
        <v>74</v>
      </c>
      <c r="E524" s="2">
        <v>160252.01999999999</v>
      </c>
      <c r="F524" s="6">
        <v>566.88</v>
      </c>
      <c r="G524" s="6"/>
    </row>
    <row r="525" spans="1:7" ht="21" x14ac:dyDescent="0.25">
      <c r="A525" s="3" t="s">
        <v>73</v>
      </c>
      <c r="B525" s="5" t="s">
        <v>72</v>
      </c>
      <c r="C525" s="5"/>
      <c r="D525" s="3" t="s">
        <v>71</v>
      </c>
      <c r="E525" s="2">
        <v>114055.5</v>
      </c>
      <c r="F525" s="6">
        <v>566.88</v>
      </c>
      <c r="G525" s="6"/>
    </row>
    <row r="526" spans="1:7" ht="31.5" x14ac:dyDescent="0.25">
      <c r="A526" s="3" t="s">
        <v>70</v>
      </c>
      <c r="B526" s="5" t="s">
        <v>69</v>
      </c>
      <c r="C526" s="5"/>
      <c r="D526" s="3" t="s">
        <v>68</v>
      </c>
      <c r="E526" s="2">
        <v>189436.52</v>
      </c>
      <c r="F526" s="6">
        <v>566.88</v>
      </c>
      <c r="G526" s="6"/>
    </row>
    <row r="527" spans="1:7" ht="21" x14ac:dyDescent="0.25">
      <c r="A527" s="3" t="s">
        <v>67</v>
      </c>
      <c r="B527" s="5" t="s">
        <v>66</v>
      </c>
      <c r="C527" s="5"/>
      <c r="D527" s="3" t="s">
        <v>65</v>
      </c>
      <c r="E527" s="2">
        <v>134503.5</v>
      </c>
      <c r="F527" s="6">
        <v>566.88</v>
      </c>
      <c r="G527" s="6"/>
    </row>
    <row r="528" spans="1:7" ht="42" x14ac:dyDescent="0.25">
      <c r="A528" s="3" t="s">
        <v>64</v>
      </c>
      <c r="B528" s="5" t="s">
        <v>63</v>
      </c>
      <c r="C528" s="5"/>
      <c r="D528" s="3" t="s">
        <v>32</v>
      </c>
      <c r="E528" s="2">
        <v>189936.98</v>
      </c>
      <c r="F528" s="6">
        <v>566.88</v>
      </c>
      <c r="G528" s="6"/>
    </row>
    <row r="529" spans="1:7" ht="21" x14ac:dyDescent="0.25">
      <c r="A529" s="3" t="s">
        <v>62</v>
      </c>
      <c r="B529" s="5" t="s">
        <v>61</v>
      </c>
      <c r="C529" s="5"/>
      <c r="D529" s="3" t="s">
        <v>60</v>
      </c>
      <c r="E529" s="2">
        <v>121132.02</v>
      </c>
      <c r="F529" s="6">
        <v>566.88</v>
      </c>
      <c r="G529" s="6"/>
    </row>
    <row r="530" spans="1:7" ht="21" x14ac:dyDescent="0.25">
      <c r="A530" s="3" t="s">
        <v>59</v>
      </c>
      <c r="B530" s="5" t="s">
        <v>58</v>
      </c>
      <c r="C530" s="5"/>
      <c r="D530" s="3" t="s">
        <v>57</v>
      </c>
      <c r="E530" s="2">
        <v>149319.54</v>
      </c>
      <c r="F530" s="6">
        <v>566.88</v>
      </c>
      <c r="G530" s="6"/>
    </row>
    <row r="531" spans="1:7" x14ac:dyDescent="0.25">
      <c r="A531" s="3" t="s">
        <v>52</v>
      </c>
      <c r="B531" s="5" t="s">
        <v>56</v>
      </c>
      <c r="C531" s="5"/>
      <c r="D531" s="3" t="s">
        <v>55</v>
      </c>
      <c r="E531" s="2">
        <v>102672.48</v>
      </c>
      <c r="F531" s="6">
        <v>566.88</v>
      </c>
      <c r="G531" s="6"/>
    </row>
    <row r="532" spans="1:7" ht="21" x14ac:dyDescent="0.25">
      <c r="A532" s="3" t="s">
        <v>52</v>
      </c>
      <c r="B532" s="5" t="s">
        <v>54</v>
      </c>
      <c r="C532" s="5"/>
      <c r="D532" s="3" t="s">
        <v>53</v>
      </c>
      <c r="E532" s="2">
        <v>105783</v>
      </c>
      <c r="F532" s="6">
        <v>472.44</v>
      </c>
      <c r="G532" s="6"/>
    </row>
    <row r="533" spans="1:7" ht="21" x14ac:dyDescent="0.25">
      <c r="A533" s="3" t="s">
        <v>52</v>
      </c>
      <c r="B533" s="5" t="s">
        <v>51</v>
      </c>
      <c r="C533" s="5"/>
      <c r="D533" s="3" t="s">
        <v>50</v>
      </c>
      <c r="E533" s="2">
        <v>117700.5</v>
      </c>
      <c r="F533" s="6">
        <v>566.88</v>
      </c>
      <c r="G533" s="6"/>
    </row>
    <row r="534" spans="1:7" ht="21" x14ac:dyDescent="0.25">
      <c r="A534" s="3" t="s">
        <v>49</v>
      </c>
      <c r="B534" s="5" t="s">
        <v>48</v>
      </c>
      <c r="C534" s="5"/>
      <c r="D534" s="3" t="s">
        <v>47</v>
      </c>
      <c r="E534" s="2">
        <v>156528.44</v>
      </c>
      <c r="F534" s="6">
        <v>566.88</v>
      </c>
      <c r="G534" s="6"/>
    </row>
    <row r="535" spans="1:7" ht="21" x14ac:dyDescent="0.25">
      <c r="A535" s="3" t="s">
        <v>46</v>
      </c>
      <c r="B535" s="5" t="s">
        <v>45</v>
      </c>
      <c r="C535" s="5"/>
      <c r="D535" s="3" t="s">
        <v>44</v>
      </c>
      <c r="E535" s="2">
        <v>175958.52</v>
      </c>
      <c r="F535" s="6">
        <v>566.88</v>
      </c>
      <c r="G535" s="6"/>
    </row>
    <row r="536" spans="1:7" ht="21" x14ac:dyDescent="0.25">
      <c r="A536" s="3" t="s">
        <v>43</v>
      </c>
      <c r="B536" s="5" t="s">
        <v>42</v>
      </c>
      <c r="C536" s="5"/>
      <c r="D536" s="3" t="s">
        <v>41</v>
      </c>
      <c r="E536" s="2">
        <v>163212.48000000001</v>
      </c>
      <c r="F536" s="6">
        <v>566.88</v>
      </c>
      <c r="G536" s="6"/>
    </row>
    <row r="537" spans="1:7" ht="31.5" x14ac:dyDescent="0.25">
      <c r="A537" s="3" t="s">
        <v>40</v>
      </c>
      <c r="B537" s="5" t="s">
        <v>39</v>
      </c>
      <c r="C537" s="5"/>
      <c r="D537" s="3" t="s">
        <v>38</v>
      </c>
      <c r="E537" s="2">
        <v>112571.36</v>
      </c>
      <c r="F537" s="6">
        <v>472.44</v>
      </c>
      <c r="G537" s="6"/>
    </row>
    <row r="538" spans="1:7" ht="21" x14ac:dyDescent="0.25">
      <c r="A538" s="3" t="s">
        <v>37</v>
      </c>
      <c r="B538" s="5" t="s">
        <v>36</v>
      </c>
      <c r="C538" s="5"/>
      <c r="D538" s="3" t="s">
        <v>35</v>
      </c>
      <c r="E538" s="2">
        <v>159388.48000000001</v>
      </c>
      <c r="F538" s="6">
        <v>566.88</v>
      </c>
      <c r="G538" s="6"/>
    </row>
    <row r="539" spans="1:7" ht="42" x14ac:dyDescent="0.25">
      <c r="A539" s="3" t="s">
        <v>34</v>
      </c>
      <c r="B539" s="5" t="s">
        <v>33</v>
      </c>
      <c r="C539" s="5"/>
      <c r="D539" s="3" t="s">
        <v>32</v>
      </c>
      <c r="E539" s="2">
        <v>169414.5</v>
      </c>
      <c r="F539" s="6">
        <v>566.88</v>
      </c>
      <c r="G539" s="6"/>
    </row>
    <row r="540" spans="1:7" ht="21" x14ac:dyDescent="0.25">
      <c r="A540" s="3" t="s">
        <v>29</v>
      </c>
      <c r="B540" s="5" t="s">
        <v>31</v>
      </c>
      <c r="C540" s="5"/>
      <c r="D540" s="3" t="s">
        <v>30</v>
      </c>
      <c r="E540" s="2">
        <v>105787.5</v>
      </c>
      <c r="F540" s="6">
        <v>472.44</v>
      </c>
      <c r="G540" s="6"/>
    </row>
    <row r="541" spans="1:7" ht="21" x14ac:dyDescent="0.25">
      <c r="A541" s="3" t="s">
        <v>29</v>
      </c>
      <c r="B541" s="5" t="s">
        <v>28</v>
      </c>
      <c r="C541" s="5"/>
      <c r="D541" s="3" t="s">
        <v>6</v>
      </c>
      <c r="E541" s="2">
        <v>103434.48</v>
      </c>
      <c r="F541" s="6">
        <v>566.88</v>
      </c>
      <c r="G541" s="6"/>
    </row>
    <row r="542" spans="1:7" ht="21" x14ac:dyDescent="0.25">
      <c r="A542" s="3" t="s">
        <v>27</v>
      </c>
      <c r="B542" s="5" t="s">
        <v>26</v>
      </c>
      <c r="C542" s="5"/>
      <c r="D542" s="3" t="s">
        <v>25</v>
      </c>
      <c r="E542" s="2">
        <v>110067.48</v>
      </c>
      <c r="F542" s="6">
        <v>566.88</v>
      </c>
      <c r="G542" s="6"/>
    </row>
    <row r="543" spans="1:7" ht="31.5" x14ac:dyDescent="0.25">
      <c r="A543" s="3" t="s">
        <v>24</v>
      </c>
      <c r="B543" s="5" t="s">
        <v>23</v>
      </c>
      <c r="C543" s="5"/>
      <c r="D543" s="3" t="s">
        <v>3</v>
      </c>
      <c r="E543" s="2">
        <v>188183.54</v>
      </c>
      <c r="F543" s="6">
        <v>566.88</v>
      </c>
      <c r="G543" s="6"/>
    </row>
    <row r="544" spans="1:7" ht="21" x14ac:dyDescent="0.25">
      <c r="A544" s="3" t="s">
        <v>22</v>
      </c>
      <c r="B544" s="5" t="s">
        <v>21</v>
      </c>
      <c r="C544" s="5"/>
      <c r="D544" s="3" t="s">
        <v>20</v>
      </c>
      <c r="E544" s="2">
        <v>106497.54</v>
      </c>
      <c r="F544" s="6">
        <v>566.88</v>
      </c>
      <c r="G544" s="6"/>
    </row>
    <row r="545" spans="1:7" ht="31.5" x14ac:dyDescent="0.25">
      <c r="A545" s="3" t="s">
        <v>19</v>
      </c>
      <c r="B545" s="5" t="s">
        <v>18</v>
      </c>
      <c r="C545" s="5"/>
      <c r="D545" s="3" t="s">
        <v>17</v>
      </c>
      <c r="E545" s="2">
        <v>169674.5</v>
      </c>
      <c r="F545" s="6">
        <v>566.88</v>
      </c>
      <c r="G545" s="6"/>
    </row>
    <row r="546" spans="1:7" ht="21" x14ac:dyDescent="0.25">
      <c r="A546" s="3" t="s">
        <v>14</v>
      </c>
      <c r="B546" s="5" t="s">
        <v>16</v>
      </c>
      <c r="C546" s="5"/>
      <c r="D546" s="3" t="s">
        <v>15</v>
      </c>
      <c r="E546" s="2">
        <v>192992.04</v>
      </c>
      <c r="F546" s="6">
        <v>617.22</v>
      </c>
      <c r="G546" s="6"/>
    </row>
    <row r="547" spans="1:7" ht="21" x14ac:dyDescent="0.25">
      <c r="A547" s="3" t="s">
        <v>14</v>
      </c>
      <c r="B547" s="5" t="s">
        <v>13</v>
      </c>
      <c r="C547" s="5"/>
      <c r="D547" s="3" t="s">
        <v>12</v>
      </c>
      <c r="E547" s="2">
        <v>180542.5</v>
      </c>
      <c r="F547" s="6">
        <v>566.88</v>
      </c>
      <c r="G547" s="6"/>
    </row>
    <row r="548" spans="1:7" ht="21" x14ac:dyDescent="0.25">
      <c r="A548" s="3" t="s">
        <v>11</v>
      </c>
      <c r="B548" s="5" t="s">
        <v>10</v>
      </c>
      <c r="C548" s="5"/>
      <c r="D548" s="3" t="s">
        <v>9</v>
      </c>
      <c r="E548" s="2">
        <v>115711.98</v>
      </c>
      <c r="F548" s="6">
        <v>566.88</v>
      </c>
      <c r="G548" s="6"/>
    </row>
    <row r="549" spans="1:7" ht="21" x14ac:dyDescent="0.25">
      <c r="A549" s="3" t="s">
        <v>8</v>
      </c>
      <c r="B549" s="5" t="s">
        <v>7</v>
      </c>
      <c r="C549" s="5"/>
      <c r="D549" s="3" t="s">
        <v>6</v>
      </c>
      <c r="E549" s="2">
        <v>119819.52</v>
      </c>
      <c r="F549" s="6">
        <v>566.88</v>
      </c>
      <c r="G549" s="6"/>
    </row>
    <row r="550" spans="1:7" ht="31.5" x14ac:dyDescent="0.25">
      <c r="A550" s="3" t="s">
        <v>5</v>
      </c>
      <c r="B550" s="5" t="s">
        <v>4</v>
      </c>
      <c r="C550" s="5"/>
      <c r="D550" s="3" t="s">
        <v>3</v>
      </c>
      <c r="E550" s="2">
        <v>173928.02</v>
      </c>
      <c r="F550" s="6">
        <v>566.88</v>
      </c>
      <c r="G550" s="6"/>
    </row>
    <row r="551" spans="1:7" ht="21" x14ac:dyDescent="0.25">
      <c r="A551" s="3" t="s">
        <v>2</v>
      </c>
      <c r="B551" s="5" t="s">
        <v>1</v>
      </c>
      <c r="C551" s="5"/>
      <c r="D551" s="3" t="s">
        <v>0</v>
      </c>
      <c r="E551" s="2">
        <v>140882.5</v>
      </c>
      <c r="F551" s="6">
        <v>566.88</v>
      </c>
      <c r="G551" s="6"/>
    </row>
    <row r="552" spans="1:7" x14ac:dyDescent="0.25">
      <c r="A552" s="3"/>
      <c r="B552" s="5"/>
      <c r="C552" s="5"/>
      <c r="D552" s="3"/>
      <c r="E552" s="2"/>
      <c r="F552" s="6"/>
      <c r="G552" s="6"/>
    </row>
    <row r="553" spans="1:7" x14ac:dyDescent="0.25">
      <c r="A553" s="3"/>
      <c r="B553" s="5"/>
      <c r="C553" s="5"/>
      <c r="D553" s="3"/>
      <c r="E553" s="2"/>
      <c r="F553" s="6"/>
      <c r="G553" s="6"/>
    </row>
    <row r="554" spans="1:7" x14ac:dyDescent="0.25">
      <c r="A554" s="3"/>
      <c r="B554" s="5"/>
      <c r="C554" s="5"/>
      <c r="D554" s="3"/>
      <c r="E554" s="2"/>
      <c r="F554" s="6"/>
      <c r="G554" s="6"/>
    </row>
    <row r="555" spans="1:7" x14ac:dyDescent="0.25">
      <c r="A555" s="3"/>
      <c r="B555" s="5"/>
      <c r="C555" s="5"/>
      <c r="D555" s="3"/>
      <c r="E555" s="2"/>
      <c r="F555" s="6"/>
      <c r="G555" s="6"/>
    </row>
    <row r="556" spans="1:7" x14ac:dyDescent="0.25">
      <c r="A556" s="3"/>
      <c r="B556" s="5"/>
      <c r="C556" s="5"/>
      <c r="D556" s="3"/>
      <c r="E556" s="2"/>
      <c r="F556" s="6"/>
      <c r="G556" s="6"/>
    </row>
    <row r="557" spans="1:7" x14ac:dyDescent="0.25">
      <c r="A557" s="3"/>
      <c r="B557" s="5"/>
      <c r="C557" s="5"/>
      <c r="D557" s="3"/>
      <c r="E557" s="2"/>
      <c r="F557" s="6"/>
      <c r="G557" s="6"/>
    </row>
    <row r="558" spans="1:7" x14ac:dyDescent="0.25">
      <c r="A558" s="3"/>
      <c r="B558" s="5"/>
      <c r="C558" s="5"/>
      <c r="D558" s="3"/>
      <c r="E558" s="2"/>
      <c r="F558" s="6"/>
      <c r="G558" s="6"/>
    </row>
    <row r="559" spans="1:7" x14ac:dyDescent="0.25">
      <c r="A559" s="3"/>
      <c r="B559" s="5"/>
      <c r="C559" s="5"/>
      <c r="D559" s="3"/>
      <c r="E559" s="2"/>
      <c r="F559" s="6"/>
      <c r="G559" s="6"/>
    </row>
    <row r="560" spans="1:7" x14ac:dyDescent="0.25">
      <c r="A560" s="3"/>
      <c r="B560" s="5"/>
      <c r="C560" s="5"/>
      <c r="D560" s="3"/>
      <c r="E560" s="2"/>
      <c r="F560" s="6"/>
      <c r="G560" s="6"/>
    </row>
    <row r="561" spans="1:7" x14ac:dyDescent="0.25">
      <c r="A561" s="3"/>
      <c r="B561" s="5"/>
      <c r="C561" s="5"/>
      <c r="D561" s="3"/>
      <c r="E561" s="2"/>
      <c r="F561" s="6"/>
      <c r="G561" s="6"/>
    </row>
    <row r="562" spans="1:7" x14ac:dyDescent="0.25">
      <c r="A562" s="3"/>
      <c r="B562" s="5"/>
      <c r="C562" s="5"/>
      <c r="D562" s="3"/>
      <c r="E562" s="2"/>
      <c r="F562" s="6"/>
      <c r="G562" s="6"/>
    </row>
    <row r="563" spans="1:7" x14ac:dyDescent="0.25">
      <c r="A563" s="3"/>
      <c r="B563" s="5"/>
      <c r="C563" s="5"/>
      <c r="D563" s="3"/>
      <c r="E563" s="2"/>
      <c r="F563" s="6"/>
      <c r="G563" s="6"/>
    </row>
    <row r="564" spans="1:7" x14ac:dyDescent="0.25">
      <c r="A564" s="3"/>
      <c r="B564" s="5"/>
      <c r="C564" s="5"/>
      <c r="D564" s="3"/>
      <c r="E564" s="2"/>
      <c r="F564" s="6"/>
      <c r="G564" s="6"/>
    </row>
    <row r="565" spans="1:7" x14ac:dyDescent="0.25">
      <c r="A565" s="3"/>
      <c r="B565" s="5"/>
      <c r="C565" s="5"/>
      <c r="D565" s="3"/>
      <c r="E565" s="2"/>
      <c r="F565" s="6"/>
      <c r="G565" s="6"/>
    </row>
    <row r="566" spans="1:7" x14ac:dyDescent="0.25">
      <c r="A566" s="3"/>
      <c r="B566" s="5"/>
      <c r="C566" s="5"/>
      <c r="D566" s="3"/>
      <c r="E566" s="2"/>
      <c r="F566" s="6"/>
      <c r="G566" s="6"/>
    </row>
    <row r="567" spans="1:7" x14ac:dyDescent="0.25">
      <c r="A567" s="3"/>
      <c r="B567" s="5"/>
      <c r="C567" s="5"/>
      <c r="D567" s="3"/>
      <c r="E567" s="2"/>
      <c r="F567" s="6"/>
      <c r="G567" s="6"/>
    </row>
    <row r="568" spans="1:7" x14ac:dyDescent="0.25">
      <c r="A568" s="3"/>
      <c r="B568" s="5"/>
      <c r="C568" s="5"/>
      <c r="D568" s="3"/>
      <c r="E568" s="2"/>
      <c r="F568" s="6"/>
      <c r="G568" s="6"/>
    </row>
    <row r="569" spans="1:7" x14ac:dyDescent="0.25">
      <c r="A569" s="3"/>
      <c r="B569" s="5"/>
      <c r="C569" s="5"/>
      <c r="D569" s="3"/>
      <c r="E569" s="2"/>
      <c r="F569" s="6"/>
      <c r="G569" s="6"/>
    </row>
    <row r="570" spans="1:7" x14ac:dyDescent="0.25">
      <c r="A570" s="3"/>
      <c r="B570" s="5"/>
      <c r="C570" s="5"/>
      <c r="D570" s="3"/>
      <c r="E570" s="2"/>
      <c r="F570" s="6"/>
      <c r="G570" s="6"/>
    </row>
    <row r="571" spans="1:7" x14ac:dyDescent="0.25">
      <c r="A571" s="3"/>
      <c r="B571" s="5"/>
      <c r="C571" s="5"/>
      <c r="D571" s="3"/>
      <c r="E571" s="2"/>
      <c r="F571" s="6"/>
      <c r="G571" s="6"/>
    </row>
    <row r="572" spans="1:7" x14ac:dyDescent="0.25">
      <c r="A572" s="3"/>
      <c r="B572" s="5"/>
      <c r="C572" s="5"/>
      <c r="D572" s="3"/>
      <c r="E572" s="2"/>
      <c r="F572" s="6"/>
      <c r="G572" s="6"/>
    </row>
    <row r="573" spans="1:7" x14ac:dyDescent="0.25">
      <c r="A573" s="3"/>
      <c r="B573" s="5"/>
      <c r="C573" s="5"/>
      <c r="D573" s="3"/>
      <c r="E573" s="2"/>
      <c r="F573" s="6"/>
      <c r="G573" s="6"/>
    </row>
    <row r="574" spans="1:7" x14ac:dyDescent="0.25">
      <c r="A574" s="3"/>
      <c r="B574" s="5"/>
      <c r="C574" s="5"/>
      <c r="D574" s="3"/>
      <c r="E574" s="2"/>
      <c r="F574" s="6"/>
      <c r="G574" s="6"/>
    </row>
    <row r="575" spans="1:7" x14ac:dyDescent="0.25">
      <c r="A575" s="3"/>
      <c r="B575" s="5"/>
      <c r="C575" s="5"/>
      <c r="D575" s="3"/>
      <c r="E575" s="2"/>
      <c r="F575" s="6"/>
      <c r="G575" s="6"/>
    </row>
    <row r="576" spans="1:7" x14ac:dyDescent="0.25">
      <c r="A576" s="3"/>
      <c r="B576" s="5"/>
      <c r="C576" s="5"/>
      <c r="D576" s="3"/>
      <c r="E576" s="2"/>
      <c r="F576" s="6"/>
      <c r="G576" s="6"/>
    </row>
    <row r="577" spans="1:7" x14ac:dyDescent="0.25">
      <c r="A577" s="3"/>
      <c r="B577" s="5"/>
      <c r="C577" s="5"/>
      <c r="D577" s="3"/>
      <c r="E577" s="2"/>
      <c r="F577" s="6"/>
      <c r="G577" s="6"/>
    </row>
    <row r="578" spans="1:7" x14ac:dyDescent="0.25">
      <c r="A578" s="3"/>
      <c r="B578" s="5"/>
      <c r="C578" s="5"/>
      <c r="D578" s="3"/>
      <c r="E578" s="2"/>
      <c r="F578" s="6"/>
      <c r="G578" s="6"/>
    </row>
    <row r="579" spans="1:7" x14ac:dyDescent="0.25">
      <c r="A579" s="3"/>
      <c r="B579" s="5"/>
      <c r="C579" s="5"/>
      <c r="D579" s="3"/>
      <c r="E579" s="2"/>
      <c r="F579" s="6"/>
      <c r="G579" s="6"/>
    </row>
    <row r="580" spans="1:7" x14ac:dyDescent="0.25">
      <c r="A580" s="3"/>
      <c r="B580" s="5"/>
      <c r="C580" s="5"/>
      <c r="D580" s="3"/>
      <c r="E580" s="2"/>
      <c r="F580" s="6"/>
      <c r="G580" s="6"/>
    </row>
    <row r="581" spans="1:7" x14ac:dyDescent="0.25">
      <c r="A581" s="3"/>
      <c r="B581" s="5"/>
      <c r="C581" s="5"/>
      <c r="D581" s="3"/>
      <c r="E581" s="2"/>
      <c r="F581" s="6"/>
      <c r="G581" s="6"/>
    </row>
    <row r="582" spans="1:7" x14ac:dyDescent="0.25">
      <c r="A582" s="3"/>
      <c r="B582" s="5"/>
      <c r="C582" s="5"/>
      <c r="D582" s="3"/>
      <c r="E582" s="2"/>
      <c r="F582" s="6"/>
      <c r="G582" s="6"/>
    </row>
    <row r="583" spans="1:7" x14ac:dyDescent="0.25">
      <c r="A583" s="3"/>
      <c r="B583" s="5"/>
      <c r="C583" s="5"/>
      <c r="D583" s="3"/>
      <c r="E583" s="2"/>
      <c r="F583" s="6"/>
      <c r="G583" s="6"/>
    </row>
    <row r="584" spans="1:7" x14ac:dyDescent="0.25">
      <c r="A584" s="3"/>
      <c r="B584" s="5"/>
      <c r="C584" s="5"/>
      <c r="D584" s="3"/>
      <c r="E584" s="2"/>
      <c r="F584" s="6"/>
      <c r="G584" s="6"/>
    </row>
    <row r="585" spans="1:7" x14ac:dyDescent="0.25">
      <c r="A585" s="3"/>
      <c r="B585" s="5"/>
      <c r="C585" s="5"/>
      <c r="D585" s="3"/>
      <c r="E585" s="2"/>
      <c r="F585" s="6"/>
      <c r="G585" s="6"/>
    </row>
    <row r="586" spans="1:7" x14ac:dyDescent="0.25">
      <c r="A586" s="3"/>
      <c r="B586" s="5"/>
      <c r="C586" s="5"/>
      <c r="D586" s="3"/>
      <c r="E586" s="2"/>
      <c r="F586" s="6"/>
      <c r="G586" s="6"/>
    </row>
    <row r="587" spans="1:7" x14ac:dyDescent="0.25">
      <c r="A587" s="3"/>
      <c r="B587" s="5"/>
      <c r="C587" s="5"/>
      <c r="D587" s="3"/>
      <c r="E587" s="2"/>
      <c r="F587" s="6"/>
      <c r="G587" s="6"/>
    </row>
  </sheetData>
  <mergeCells count="1175">
    <mergeCell ref="F1:G2"/>
    <mergeCell ref="B587:C587"/>
    <mergeCell ref="F587:G587"/>
    <mergeCell ref="B1:C2"/>
    <mergeCell ref="A1:A2"/>
    <mergeCell ref="D1:D2"/>
    <mergeCell ref="E1:E2"/>
    <mergeCell ref="B585:C585"/>
    <mergeCell ref="F585:G585"/>
    <mergeCell ref="B586:C586"/>
    <mergeCell ref="B575:C575"/>
    <mergeCell ref="F575:G575"/>
    <mergeCell ref="B576:C576"/>
    <mergeCell ref="F576:G576"/>
    <mergeCell ref="B573:C573"/>
    <mergeCell ref="F573:G573"/>
    <mergeCell ref="B574:C574"/>
    <mergeCell ref="F574:G574"/>
    <mergeCell ref="B579:C579"/>
    <mergeCell ref="F579:G579"/>
    <mergeCell ref="B580:C580"/>
    <mergeCell ref="F580:G580"/>
    <mergeCell ref="B577:C577"/>
    <mergeCell ref="F577:G577"/>
    <mergeCell ref="B578:C578"/>
    <mergeCell ref="F578:G578"/>
    <mergeCell ref="F586:G586"/>
    <mergeCell ref="B583:C583"/>
    <mergeCell ref="F583:G583"/>
    <mergeCell ref="B584:C584"/>
    <mergeCell ref="F584:G584"/>
    <mergeCell ref="B581:C581"/>
    <mergeCell ref="F581:G581"/>
    <mergeCell ref="B582:C582"/>
    <mergeCell ref="F582:G582"/>
    <mergeCell ref="B564:C564"/>
    <mergeCell ref="F564:G564"/>
    <mergeCell ref="B561:C561"/>
    <mergeCell ref="F561:G561"/>
    <mergeCell ref="B562:C562"/>
    <mergeCell ref="F562:G562"/>
    <mergeCell ref="B567:C567"/>
    <mergeCell ref="F567:G567"/>
    <mergeCell ref="B568:C568"/>
    <mergeCell ref="F568:G568"/>
    <mergeCell ref="B565:C565"/>
    <mergeCell ref="F565:G565"/>
    <mergeCell ref="B566:C566"/>
    <mergeCell ref="F566:G566"/>
    <mergeCell ref="B571:C571"/>
    <mergeCell ref="F571:G571"/>
    <mergeCell ref="B572:C572"/>
    <mergeCell ref="F572:G572"/>
    <mergeCell ref="B569:C569"/>
    <mergeCell ref="F569:G569"/>
    <mergeCell ref="B570:C570"/>
    <mergeCell ref="F570:G570"/>
    <mergeCell ref="B555:C555"/>
    <mergeCell ref="F555:G555"/>
    <mergeCell ref="B556:C556"/>
    <mergeCell ref="F556:G556"/>
    <mergeCell ref="B553:C553"/>
    <mergeCell ref="F553:G553"/>
    <mergeCell ref="B554:C554"/>
    <mergeCell ref="F554:G554"/>
    <mergeCell ref="B559:C559"/>
    <mergeCell ref="F559:G559"/>
    <mergeCell ref="B560:C560"/>
    <mergeCell ref="F560:G560"/>
    <mergeCell ref="B557:C557"/>
    <mergeCell ref="F557:G557"/>
    <mergeCell ref="B558:C558"/>
    <mergeCell ref="F558:G558"/>
    <mergeCell ref="B563:C563"/>
    <mergeCell ref="F563:G563"/>
    <mergeCell ref="B544:C544"/>
    <mergeCell ref="F544:G544"/>
    <mergeCell ref="B541:C541"/>
    <mergeCell ref="F541:G541"/>
    <mergeCell ref="B542:C542"/>
    <mergeCell ref="F542:G542"/>
    <mergeCell ref="B547:C547"/>
    <mergeCell ref="F547:G547"/>
    <mergeCell ref="B548:C548"/>
    <mergeCell ref="F548:G548"/>
    <mergeCell ref="B545:C545"/>
    <mergeCell ref="F545:G545"/>
    <mergeCell ref="B546:C546"/>
    <mergeCell ref="F546:G546"/>
    <mergeCell ref="B551:C551"/>
    <mergeCell ref="F551:G551"/>
    <mergeCell ref="B552:C552"/>
    <mergeCell ref="F552:G552"/>
    <mergeCell ref="B549:C549"/>
    <mergeCell ref="F549:G549"/>
    <mergeCell ref="B550:C550"/>
    <mergeCell ref="F550:G550"/>
    <mergeCell ref="B535:C535"/>
    <mergeCell ref="F535:G535"/>
    <mergeCell ref="B536:C536"/>
    <mergeCell ref="F536:G536"/>
    <mergeCell ref="B533:C533"/>
    <mergeCell ref="F533:G533"/>
    <mergeCell ref="B534:C534"/>
    <mergeCell ref="F534:G534"/>
    <mergeCell ref="B539:C539"/>
    <mergeCell ref="F539:G539"/>
    <mergeCell ref="B540:C540"/>
    <mergeCell ref="F540:G540"/>
    <mergeCell ref="B537:C537"/>
    <mergeCell ref="F537:G537"/>
    <mergeCell ref="B538:C538"/>
    <mergeCell ref="F538:G538"/>
    <mergeCell ref="B543:C543"/>
    <mergeCell ref="F543:G543"/>
    <mergeCell ref="B524:C524"/>
    <mergeCell ref="F524:G524"/>
    <mergeCell ref="B521:C521"/>
    <mergeCell ref="F521:G521"/>
    <mergeCell ref="B522:C522"/>
    <mergeCell ref="F522:G522"/>
    <mergeCell ref="B527:C527"/>
    <mergeCell ref="F527:G527"/>
    <mergeCell ref="B528:C528"/>
    <mergeCell ref="F528:G528"/>
    <mergeCell ref="B525:C525"/>
    <mergeCell ref="F525:G525"/>
    <mergeCell ref="B526:C526"/>
    <mergeCell ref="F526:G526"/>
    <mergeCell ref="B531:C531"/>
    <mergeCell ref="F531:G531"/>
    <mergeCell ref="B532:C532"/>
    <mergeCell ref="F532:G532"/>
    <mergeCell ref="B529:C529"/>
    <mergeCell ref="F529:G529"/>
    <mergeCell ref="B530:C530"/>
    <mergeCell ref="F530:G530"/>
    <mergeCell ref="B515:C515"/>
    <mergeCell ref="F515:G515"/>
    <mergeCell ref="B516:C516"/>
    <mergeCell ref="F516:G516"/>
    <mergeCell ref="B513:C513"/>
    <mergeCell ref="F513:G513"/>
    <mergeCell ref="B514:C514"/>
    <mergeCell ref="F514:G514"/>
    <mergeCell ref="B519:C519"/>
    <mergeCell ref="F519:G519"/>
    <mergeCell ref="B520:C520"/>
    <mergeCell ref="F520:G520"/>
    <mergeCell ref="B517:C517"/>
    <mergeCell ref="F517:G517"/>
    <mergeCell ref="B518:C518"/>
    <mergeCell ref="F518:G518"/>
    <mergeCell ref="B523:C523"/>
    <mergeCell ref="F523:G523"/>
    <mergeCell ref="B504:C504"/>
    <mergeCell ref="F504:G504"/>
    <mergeCell ref="B501:C501"/>
    <mergeCell ref="F501:G501"/>
    <mergeCell ref="B502:C502"/>
    <mergeCell ref="F502:G502"/>
    <mergeCell ref="B507:C507"/>
    <mergeCell ref="F507:G507"/>
    <mergeCell ref="B508:C508"/>
    <mergeCell ref="F508:G508"/>
    <mergeCell ref="B505:C505"/>
    <mergeCell ref="F505:G505"/>
    <mergeCell ref="B506:C506"/>
    <mergeCell ref="F506:G506"/>
    <mergeCell ref="B511:C511"/>
    <mergeCell ref="F511:G511"/>
    <mergeCell ref="B512:C512"/>
    <mergeCell ref="F512:G512"/>
    <mergeCell ref="B509:C509"/>
    <mergeCell ref="F509:G509"/>
    <mergeCell ref="B510:C510"/>
    <mergeCell ref="F510:G510"/>
    <mergeCell ref="B495:C495"/>
    <mergeCell ref="F495:G495"/>
    <mergeCell ref="B496:C496"/>
    <mergeCell ref="F496:G496"/>
    <mergeCell ref="B493:C493"/>
    <mergeCell ref="F493:G493"/>
    <mergeCell ref="B494:C494"/>
    <mergeCell ref="F494:G494"/>
    <mergeCell ref="B499:C499"/>
    <mergeCell ref="F499:G499"/>
    <mergeCell ref="B500:C500"/>
    <mergeCell ref="F500:G500"/>
    <mergeCell ref="B497:C497"/>
    <mergeCell ref="F497:G497"/>
    <mergeCell ref="B498:C498"/>
    <mergeCell ref="F498:G498"/>
    <mergeCell ref="B503:C503"/>
    <mergeCell ref="F503:G503"/>
    <mergeCell ref="B484:C484"/>
    <mergeCell ref="F484:G484"/>
    <mergeCell ref="B481:C481"/>
    <mergeCell ref="F481:G481"/>
    <mergeCell ref="B482:C482"/>
    <mergeCell ref="F482:G482"/>
    <mergeCell ref="B487:C487"/>
    <mergeCell ref="F487:G487"/>
    <mergeCell ref="B488:C488"/>
    <mergeCell ref="F488:G488"/>
    <mergeCell ref="B485:C485"/>
    <mergeCell ref="F485:G485"/>
    <mergeCell ref="B486:C486"/>
    <mergeCell ref="F486:G486"/>
    <mergeCell ref="B491:C491"/>
    <mergeCell ref="F491:G491"/>
    <mergeCell ref="B492:C492"/>
    <mergeCell ref="F492:G492"/>
    <mergeCell ref="B489:C489"/>
    <mergeCell ref="F489:G489"/>
    <mergeCell ref="B490:C490"/>
    <mergeCell ref="F490:G490"/>
    <mergeCell ref="B475:C475"/>
    <mergeCell ref="F475:G475"/>
    <mergeCell ref="B476:C476"/>
    <mergeCell ref="F476:G476"/>
    <mergeCell ref="B473:C473"/>
    <mergeCell ref="F473:G473"/>
    <mergeCell ref="B474:C474"/>
    <mergeCell ref="F474:G474"/>
    <mergeCell ref="B479:C479"/>
    <mergeCell ref="F479:G479"/>
    <mergeCell ref="B480:C480"/>
    <mergeCell ref="F480:G480"/>
    <mergeCell ref="B477:C477"/>
    <mergeCell ref="F477:G477"/>
    <mergeCell ref="B478:C478"/>
    <mergeCell ref="F478:G478"/>
    <mergeCell ref="B483:C483"/>
    <mergeCell ref="F483:G483"/>
    <mergeCell ref="B464:C464"/>
    <mergeCell ref="F464:G464"/>
    <mergeCell ref="B461:C461"/>
    <mergeCell ref="F461:G461"/>
    <mergeCell ref="B462:C462"/>
    <mergeCell ref="F462:G462"/>
    <mergeCell ref="B467:C467"/>
    <mergeCell ref="F467:G467"/>
    <mergeCell ref="B468:C468"/>
    <mergeCell ref="F468:G468"/>
    <mergeCell ref="B465:C465"/>
    <mergeCell ref="F465:G465"/>
    <mergeCell ref="B466:C466"/>
    <mergeCell ref="F466:G466"/>
    <mergeCell ref="B471:C471"/>
    <mergeCell ref="F471:G471"/>
    <mergeCell ref="B472:C472"/>
    <mergeCell ref="F472:G472"/>
    <mergeCell ref="B469:C469"/>
    <mergeCell ref="F469:G469"/>
    <mergeCell ref="B470:C470"/>
    <mergeCell ref="F470:G470"/>
    <mergeCell ref="B455:C455"/>
    <mergeCell ref="F455:G455"/>
    <mergeCell ref="B456:C456"/>
    <mergeCell ref="F456:G456"/>
    <mergeCell ref="B453:C453"/>
    <mergeCell ref="F453:G453"/>
    <mergeCell ref="B454:C454"/>
    <mergeCell ref="F454:G454"/>
    <mergeCell ref="B459:C459"/>
    <mergeCell ref="F459:G459"/>
    <mergeCell ref="B460:C460"/>
    <mergeCell ref="F460:G460"/>
    <mergeCell ref="B457:C457"/>
    <mergeCell ref="F457:G457"/>
    <mergeCell ref="B458:C458"/>
    <mergeCell ref="F458:G458"/>
    <mergeCell ref="B463:C463"/>
    <mergeCell ref="F463:G463"/>
    <mergeCell ref="B444:C444"/>
    <mergeCell ref="F444:G444"/>
    <mergeCell ref="B441:C441"/>
    <mergeCell ref="F441:G441"/>
    <mergeCell ref="B442:C442"/>
    <mergeCell ref="F442:G442"/>
    <mergeCell ref="B447:C447"/>
    <mergeCell ref="F447:G447"/>
    <mergeCell ref="B448:C448"/>
    <mergeCell ref="F448:G448"/>
    <mergeCell ref="B445:C445"/>
    <mergeCell ref="F445:G445"/>
    <mergeCell ref="B446:C446"/>
    <mergeCell ref="F446:G446"/>
    <mergeCell ref="B451:C451"/>
    <mergeCell ref="F451:G451"/>
    <mergeCell ref="B452:C452"/>
    <mergeCell ref="F452:G452"/>
    <mergeCell ref="B449:C449"/>
    <mergeCell ref="F449:G449"/>
    <mergeCell ref="B450:C450"/>
    <mergeCell ref="F450:G450"/>
    <mergeCell ref="B435:C435"/>
    <mergeCell ref="F435:G435"/>
    <mergeCell ref="B436:C436"/>
    <mergeCell ref="F436:G436"/>
    <mergeCell ref="B433:C433"/>
    <mergeCell ref="F433:G433"/>
    <mergeCell ref="B434:C434"/>
    <mergeCell ref="F434:G434"/>
    <mergeCell ref="B439:C439"/>
    <mergeCell ref="F439:G439"/>
    <mergeCell ref="B440:C440"/>
    <mergeCell ref="F440:G440"/>
    <mergeCell ref="B437:C437"/>
    <mergeCell ref="F437:G437"/>
    <mergeCell ref="B438:C438"/>
    <mergeCell ref="F438:G438"/>
    <mergeCell ref="B443:C443"/>
    <mergeCell ref="F443:G443"/>
    <mergeCell ref="B424:C424"/>
    <mergeCell ref="F424:G424"/>
    <mergeCell ref="B421:C421"/>
    <mergeCell ref="F421:G421"/>
    <mergeCell ref="B422:C422"/>
    <mergeCell ref="F422:G422"/>
    <mergeCell ref="B427:C427"/>
    <mergeCell ref="F427:G427"/>
    <mergeCell ref="B428:C428"/>
    <mergeCell ref="F428:G428"/>
    <mergeCell ref="B425:C425"/>
    <mergeCell ref="F425:G425"/>
    <mergeCell ref="B426:C426"/>
    <mergeCell ref="F426:G426"/>
    <mergeCell ref="B431:C431"/>
    <mergeCell ref="F431:G431"/>
    <mergeCell ref="B432:C432"/>
    <mergeCell ref="F432:G432"/>
    <mergeCell ref="B429:C429"/>
    <mergeCell ref="F429:G429"/>
    <mergeCell ref="B430:C430"/>
    <mergeCell ref="F430:G430"/>
    <mergeCell ref="B415:C415"/>
    <mergeCell ref="F415:G415"/>
    <mergeCell ref="B416:C416"/>
    <mergeCell ref="F416:G416"/>
    <mergeCell ref="B413:C413"/>
    <mergeCell ref="F413:G413"/>
    <mergeCell ref="B414:C414"/>
    <mergeCell ref="F414:G414"/>
    <mergeCell ref="B419:C419"/>
    <mergeCell ref="F419:G419"/>
    <mergeCell ref="B420:C420"/>
    <mergeCell ref="F420:G420"/>
    <mergeCell ref="B417:C417"/>
    <mergeCell ref="F417:G417"/>
    <mergeCell ref="B418:C418"/>
    <mergeCell ref="F418:G418"/>
    <mergeCell ref="B423:C423"/>
    <mergeCell ref="F423:G423"/>
    <mergeCell ref="B404:C404"/>
    <mergeCell ref="F404:G404"/>
    <mergeCell ref="B401:C401"/>
    <mergeCell ref="F401:G401"/>
    <mergeCell ref="B402:C402"/>
    <mergeCell ref="F402:G402"/>
    <mergeCell ref="B407:C407"/>
    <mergeCell ref="F407:G407"/>
    <mergeCell ref="B408:C408"/>
    <mergeCell ref="F408:G408"/>
    <mergeCell ref="B405:C405"/>
    <mergeCell ref="F405:G405"/>
    <mergeCell ref="B406:C406"/>
    <mergeCell ref="F406:G406"/>
    <mergeCell ref="B411:C411"/>
    <mergeCell ref="F411:G411"/>
    <mergeCell ref="B412:C412"/>
    <mergeCell ref="F412:G412"/>
    <mergeCell ref="B409:C409"/>
    <mergeCell ref="F409:G409"/>
    <mergeCell ref="B410:C410"/>
    <mergeCell ref="F410:G410"/>
    <mergeCell ref="B395:C395"/>
    <mergeCell ref="F395:G395"/>
    <mergeCell ref="B396:C396"/>
    <mergeCell ref="F396:G396"/>
    <mergeCell ref="B393:C393"/>
    <mergeCell ref="F393:G393"/>
    <mergeCell ref="B394:C394"/>
    <mergeCell ref="F394:G394"/>
    <mergeCell ref="B399:C399"/>
    <mergeCell ref="F399:G399"/>
    <mergeCell ref="B400:C400"/>
    <mergeCell ref="F400:G400"/>
    <mergeCell ref="B397:C397"/>
    <mergeCell ref="F397:G397"/>
    <mergeCell ref="B398:C398"/>
    <mergeCell ref="F398:G398"/>
    <mergeCell ref="B403:C403"/>
    <mergeCell ref="F403:G403"/>
    <mergeCell ref="B384:C384"/>
    <mergeCell ref="F384:G384"/>
    <mergeCell ref="B381:C381"/>
    <mergeCell ref="F381:G381"/>
    <mergeCell ref="B382:C382"/>
    <mergeCell ref="F382:G382"/>
    <mergeCell ref="B387:C387"/>
    <mergeCell ref="F387:G387"/>
    <mergeCell ref="B388:C388"/>
    <mergeCell ref="F388:G388"/>
    <mergeCell ref="B385:C385"/>
    <mergeCell ref="F385:G385"/>
    <mergeCell ref="B386:C386"/>
    <mergeCell ref="F386:G386"/>
    <mergeCell ref="B391:C391"/>
    <mergeCell ref="F391:G391"/>
    <mergeCell ref="B392:C392"/>
    <mergeCell ref="F392:G392"/>
    <mergeCell ref="B389:C389"/>
    <mergeCell ref="F389:G389"/>
    <mergeCell ref="B390:C390"/>
    <mergeCell ref="F390:G390"/>
    <mergeCell ref="B375:C375"/>
    <mergeCell ref="F375:G375"/>
    <mergeCell ref="B376:C376"/>
    <mergeCell ref="F376:G376"/>
    <mergeCell ref="B373:C373"/>
    <mergeCell ref="F373:G373"/>
    <mergeCell ref="B374:C374"/>
    <mergeCell ref="F374:G374"/>
    <mergeCell ref="B379:C379"/>
    <mergeCell ref="F379:G379"/>
    <mergeCell ref="B380:C380"/>
    <mergeCell ref="F380:G380"/>
    <mergeCell ref="B377:C377"/>
    <mergeCell ref="F377:G377"/>
    <mergeCell ref="B378:C378"/>
    <mergeCell ref="F378:G378"/>
    <mergeCell ref="B383:C383"/>
    <mergeCell ref="F383:G383"/>
    <mergeCell ref="B364:C364"/>
    <mergeCell ref="F364:G364"/>
    <mergeCell ref="B361:C361"/>
    <mergeCell ref="F361:G361"/>
    <mergeCell ref="B362:C362"/>
    <mergeCell ref="F362:G362"/>
    <mergeCell ref="B367:C367"/>
    <mergeCell ref="F367:G367"/>
    <mergeCell ref="B368:C368"/>
    <mergeCell ref="F368:G368"/>
    <mergeCell ref="B365:C365"/>
    <mergeCell ref="F365:G365"/>
    <mergeCell ref="B366:C366"/>
    <mergeCell ref="F366:G366"/>
    <mergeCell ref="B371:C371"/>
    <mergeCell ref="F371:G371"/>
    <mergeCell ref="B372:C372"/>
    <mergeCell ref="F372:G372"/>
    <mergeCell ref="B369:C369"/>
    <mergeCell ref="F369:G369"/>
    <mergeCell ref="B370:C370"/>
    <mergeCell ref="F370:G370"/>
    <mergeCell ref="B355:C355"/>
    <mergeCell ref="F355:G355"/>
    <mergeCell ref="B356:C356"/>
    <mergeCell ref="F356:G356"/>
    <mergeCell ref="B353:C353"/>
    <mergeCell ref="F353:G353"/>
    <mergeCell ref="B354:C354"/>
    <mergeCell ref="F354:G354"/>
    <mergeCell ref="B359:C359"/>
    <mergeCell ref="F359:G359"/>
    <mergeCell ref="B360:C360"/>
    <mergeCell ref="F360:G360"/>
    <mergeCell ref="B357:C357"/>
    <mergeCell ref="F357:G357"/>
    <mergeCell ref="B358:C358"/>
    <mergeCell ref="F358:G358"/>
    <mergeCell ref="B363:C363"/>
    <mergeCell ref="F363:G363"/>
    <mergeCell ref="B344:C344"/>
    <mergeCell ref="F344:G344"/>
    <mergeCell ref="B341:C341"/>
    <mergeCell ref="F341:G341"/>
    <mergeCell ref="B342:C342"/>
    <mergeCell ref="F342:G342"/>
    <mergeCell ref="B347:C347"/>
    <mergeCell ref="F347:G347"/>
    <mergeCell ref="B348:C348"/>
    <mergeCell ref="F348:G348"/>
    <mergeCell ref="B345:C345"/>
    <mergeCell ref="F345:G345"/>
    <mergeCell ref="B346:C346"/>
    <mergeCell ref="F346:G346"/>
    <mergeCell ref="B351:C351"/>
    <mergeCell ref="F351:G351"/>
    <mergeCell ref="B352:C352"/>
    <mergeCell ref="F352:G352"/>
    <mergeCell ref="B349:C349"/>
    <mergeCell ref="F349:G349"/>
    <mergeCell ref="B350:C350"/>
    <mergeCell ref="F350:G350"/>
    <mergeCell ref="B335:C335"/>
    <mergeCell ref="F335:G335"/>
    <mergeCell ref="B336:C336"/>
    <mergeCell ref="F336:G336"/>
    <mergeCell ref="B333:C333"/>
    <mergeCell ref="F333:G333"/>
    <mergeCell ref="B334:C334"/>
    <mergeCell ref="F334:G334"/>
    <mergeCell ref="B339:C339"/>
    <mergeCell ref="F339:G339"/>
    <mergeCell ref="B340:C340"/>
    <mergeCell ref="F340:G340"/>
    <mergeCell ref="B337:C337"/>
    <mergeCell ref="F337:G337"/>
    <mergeCell ref="B338:C338"/>
    <mergeCell ref="F338:G338"/>
    <mergeCell ref="B343:C343"/>
    <mergeCell ref="F343:G343"/>
    <mergeCell ref="B324:C324"/>
    <mergeCell ref="F324:G324"/>
    <mergeCell ref="B321:C321"/>
    <mergeCell ref="F321:G321"/>
    <mergeCell ref="B322:C322"/>
    <mergeCell ref="F322:G322"/>
    <mergeCell ref="B327:C327"/>
    <mergeCell ref="F327:G327"/>
    <mergeCell ref="B328:C328"/>
    <mergeCell ref="F328:G328"/>
    <mergeCell ref="B325:C325"/>
    <mergeCell ref="F325:G325"/>
    <mergeCell ref="B326:C326"/>
    <mergeCell ref="F326:G326"/>
    <mergeCell ref="B331:C331"/>
    <mergeCell ref="F331:G331"/>
    <mergeCell ref="B332:C332"/>
    <mergeCell ref="F332:G332"/>
    <mergeCell ref="B329:C329"/>
    <mergeCell ref="F329:G329"/>
    <mergeCell ref="B330:C330"/>
    <mergeCell ref="F330:G330"/>
    <mergeCell ref="B315:C315"/>
    <mergeCell ref="F315:G315"/>
    <mergeCell ref="B316:C316"/>
    <mergeCell ref="F316:G316"/>
    <mergeCell ref="B313:C313"/>
    <mergeCell ref="F313:G313"/>
    <mergeCell ref="B314:C314"/>
    <mergeCell ref="F314:G314"/>
    <mergeCell ref="B319:C319"/>
    <mergeCell ref="F319:G319"/>
    <mergeCell ref="B320:C320"/>
    <mergeCell ref="F320:G320"/>
    <mergeCell ref="B317:C317"/>
    <mergeCell ref="F317:G317"/>
    <mergeCell ref="B318:C318"/>
    <mergeCell ref="F318:G318"/>
    <mergeCell ref="B323:C323"/>
    <mergeCell ref="F323:G323"/>
    <mergeCell ref="B304:C304"/>
    <mergeCell ref="F304:G304"/>
    <mergeCell ref="B301:C301"/>
    <mergeCell ref="F301:G301"/>
    <mergeCell ref="B302:C302"/>
    <mergeCell ref="F302:G302"/>
    <mergeCell ref="B307:C307"/>
    <mergeCell ref="F307:G307"/>
    <mergeCell ref="B308:C308"/>
    <mergeCell ref="F308:G308"/>
    <mergeCell ref="B305:C305"/>
    <mergeCell ref="F305:G305"/>
    <mergeCell ref="B306:C306"/>
    <mergeCell ref="F306:G306"/>
    <mergeCell ref="B311:C311"/>
    <mergeCell ref="F311:G311"/>
    <mergeCell ref="B312:C312"/>
    <mergeCell ref="F312:G312"/>
    <mergeCell ref="B309:C309"/>
    <mergeCell ref="F309:G309"/>
    <mergeCell ref="B310:C310"/>
    <mergeCell ref="F310:G310"/>
    <mergeCell ref="B295:C295"/>
    <mergeCell ref="F295:G295"/>
    <mergeCell ref="B296:C296"/>
    <mergeCell ref="F296:G296"/>
    <mergeCell ref="B293:C293"/>
    <mergeCell ref="F293:G293"/>
    <mergeCell ref="B294:C294"/>
    <mergeCell ref="F294:G294"/>
    <mergeCell ref="B299:C299"/>
    <mergeCell ref="F299:G299"/>
    <mergeCell ref="B300:C300"/>
    <mergeCell ref="F300:G300"/>
    <mergeCell ref="B297:C297"/>
    <mergeCell ref="F297:G297"/>
    <mergeCell ref="B298:C298"/>
    <mergeCell ref="F298:G298"/>
    <mergeCell ref="B303:C303"/>
    <mergeCell ref="F303:G303"/>
    <mergeCell ref="B284:C284"/>
    <mergeCell ref="F284:G284"/>
    <mergeCell ref="B281:C281"/>
    <mergeCell ref="F281:G281"/>
    <mergeCell ref="B282:C282"/>
    <mergeCell ref="F282:G282"/>
    <mergeCell ref="B287:C287"/>
    <mergeCell ref="F287:G287"/>
    <mergeCell ref="B288:C288"/>
    <mergeCell ref="F288:G288"/>
    <mergeCell ref="B285:C285"/>
    <mergeCell ref="F285:G285"/>
    <mergeCell ref="B286:C286"/>
    <mergeCell ref="F286:G286"/>
    <mergeCell ref="B291:C291"/>
    <mergeCell ref="F291:G291"/>
    <mergeCell ref="B292:C292"/>
    <mergeCell ref="F292:G292"/>
    <mergeCell ref="B289:C289"/>
    <mergeCell ref="F289:G289"/>
    <mergeCell ref="B290:C290"/>
    <mergeCell ref="F290:G290"/>
    <mergeCell ref="B275:C275"/>
    <mergeCell ref="F275:G275"/>
    <mergeCell ref="B276:C276"/>
    <mergeCell ref="F276:G276"/>
    <mergeCell ref="B273:C273"/>
    <mergeCell ref="F273:G273"/>
    <mergeCell ref="B274:C274"/>
    <mergeCell ref="F274:G274"/>
    <mergeCell ref="B279:C279"/>
    <mergeCell ref="F279:G279"/>
    <mergeCell ref="B280:C280"/>
    <mergeCell ref="F280:G280"/>
    <mergeCell ref="B277:C277"/>
    <mergeCell ref="F277:G277"/>
    <mergeCell ref="B278:C278"/>
    <mergeCell ref="F278:G278"/>
    <mergeCell ref="B283:C283"/>
    <mergeCell ref="F283:G283"/>
    <mergeCell ref="B264:C264"/>
    <mergeCell ref="F264:G264"/>
    <mergeCell ref="B261:C261"/>
    <mergeCell ref="F261:G261"/>
    <mergeCell ref="B262:C262"/>
    <mergeCell ref="F262:G262"/>
    <mergeCell ref="B267:C267"/>
    <mergeCell ref="F267:G267"/>
    <mergeCell ref="B268:C268"/>
    <mergeCell ref="F268:G268"/>
    <mergeCell ref="B265:C265"/>
    <mergeCell ref="F265:G265"/>
    <mergeCell ref="B266:C266"/>
    <mergeCell ref="F266:G266"/>
    <mergeCell ref="B271:C271"/>
    <mergeCell ref="F271:G271"/>
    <mergeCell ref="B272:C272"/>
    <mergeCell ref="F272:G272"/>
    <mergeCell ref="B269:C269"/>
    <mergeCell ref="F269:G269"/>
    <mergeCell ref="B270:C270"/>
    <mergeCell ref="F270:G270"/>
    <mergeCell ref="B255:C255"/>
    <mergeCell ref="F255:G255"/>
    <mergeCell ref="B256:C256"/>
    <mergeCell ref="F256:G256"/>
    <mergeCell ref="B253:C253"/>
    <mergeCell ref="F253:G253"/>
    <mergeCell ref="B254:C254"/>
    <mergeCell ref="F254:G254"/>
    <mergeCell ref="B259:C259"/>
    <mergeCell ref="F259:G259"/>
    <mergeCell ref="B260:C260"/>
    <mergeCell ref="F260:G260"/>
    <mergeCell ref="B257:C257"/>
    <mergeCell ref="F257:G257"/>
    <mergeCell ref="B258:C258"/>
    <mergeCell ref="F258:G258"/>
    <mergeCell ref="B263:C263"/>
    <mergeCell ref="F263:G263"/>
    <mergeCell ref="B244:C244"/>
    <mergeCell ref="F244:G244"/>
    <mergeCell ref="B241:C241"/>
    <mergeCell ref="F241:G241"/>
    <mergeCell ref="B242:C242"/>
    <mergeCell ref="F242:G242"/>
    <mergeCell ref="B247:C247"/>
    <mergeCell ref="F247:G247"/>
    <mergeCell ref="B248:C248"/>
    <mergeCell ref="F248:G248"/>
    <mergeCell ref="B245:C245"/>
    <mergeCell ref="F245:G245"/>
    <mergeCell ref="B246:C246"/>
    <mergeCell ref="F246:G246"/>
    <mergeCell ref="B251:C251"/>
    <mergeCell ref="F251:G251"/>
    <mergeCell ref="B252:C252"/>
    <mergeCell ref="F252:G252"/>
    <mergeCell ref="B249:C249"/>
    <mergeCell ref="F249:G249"/>
    <mergeCell ref="B250:C250"/>
    <mergeCell ref="F250:G250"/>
    <mergeCell ref="B235:C235"/>
    <mergeCell ref="F235:G235"/>
    <mergeCell ref="B236:C236"/>
    <mergeCell ref="F236:G236"/>
    <mergeCell ref="B233:C233"/>
    <mergeCell ref="F233:G233"/>
    <mergeCell ref="B234:C234"/>
    <mergeCell ref="F234:G234"/>
    <mergeCell ref="B239:C239"/>
    <mergeCell ref="F239:G239"/>
    <mergeCell ref="B240:C240"/>
    <mergeCell ref="F240:G240"/>
    <mergeCell ref="B237:C237"/>
    <mergeCell ref="F237:G237"/>
    <mergeCell ref="B238:C238"/>
    <mergeCell ref="F238:G238"/>
    <mergeCell ref="B243:C243"/>
    <mergeCell ref="F243:G243"/>
    <mergeCell ref="B224:C224"/>
    <mergeCell ref="F224:G224"/>
    <mergeCell ref="B221:C221"/>
    <mergeCell ref="F221:G221"/>
    <mergeCell ref="B222:C222"/>
    <mergeCell ref="F222:G222"/>
    <mergeCell ref="B227:C227"/>
    <mergeCell ref="F227:G227"/>
    <mergeCell ref="B228:C228"/>
    <mergeCell ref="F228:G228"/>
    <mergeCell ref="B225:C225"/>
    <mergeCell ref="F225:G225"/>
    <mergeCell ref="B226:C226"/>
    <mergeCell ref="F226:G226"/>
    <mergeCell ref="B231:C231"/>
    <mergeCell ref="F231:G231"/>
    <mergeCell ref="B232:C232"/>
    <mergeCell ref="F232:G232"/>
    <mergeCell ref="B229:C229"/>
    <mergeCell ref="F229:G229"/>
    <mergeCell ref="B230:C230"/>
    <mergeCell ref="F230:G230"/>
    <mergeCell ref="B215:C215"/>
    <mergeCell ref="F215:G215"/>
    <mergeCell ref="B216:C216"/>
    <mergeCell ref="F216:G216"/>
    <mergeCell ref="B213:C213"/>
    <mergeCell ref="F213:G213"/>
    <mergeCell ref="B214:C214"/>
    <mergeCell ref="F214:G214"/>
    <mergeCell ref="B219:C219"/>
    <mergeCell ref="F219:G219"/>
    <mergeCell ref="B220:C220"/>
    <mergeCell ref="F220:G220"/>
    <mergeCell ref="B217:C217"/>
    <mergeCell ref="F217:G217"/>
    <mergeCell ref="B218:C218"/>
    <mergeCell ref="F218:G218"/>
    <mergeCell ref="B223:C223"/>
    <mergeCell ref="F223:G223"/>
    <mergeCell ref="B204:C204"/>
    <mergeCell ref="F204:G204"/>
    <mergeCell ref="B201:C201"/>
    <mergeCell ref="F201:G201"/>
    <mergeCell ref="B202:C202"/>
    <mergeCell ref="F202:G202"/>
    <mergeCell ref="B207:C207"/>
    <mergeCell ref="F207:G207"/>
    <mergeCell ref="B208:C208"/>
    <mergeCell ref="F208:G208"/>
    <mergeCell ref="B205:C205"/>
    <mergeCell ref="F205:G205"/>
    <mergeCell ref="B206:C206"/>
    <mergeCell ref="F206:G206"/>
    <mergeCell ref="B211:C211"/>
    <mergeCell ref="F211:G211"/>
    <mergeCell ref="B212:C212"/>
    <mergeCell ref="F212:G212"/>
    <mergeCell ref="B209:C209"/>
    <mergeCell ref="F209:G209"/>
    <mergeCell ref="B210:C210"/>
    <mergeCell ref="F210:G210"/>
    <mergeCell ref="B195:C195"/>
    <mergeCell ref="F195:G195"/>
    <mergeCell ref="B196:C196"/>
    <mergeCell ref="F196:G196"/>
    <mergeCell ref="B193:C193"/>
    <mergeCell ref="F193:G193"/>
    <mergeCell ref="B194:C194"/>
    <mergeCell ref="F194:G194"/>
    <mergeCell ref="B199:C199"/>
    <mergeCell ref="F199:G199"/>
    <mergeCell ref="B200:C200"/>
    <mergeCell ref="F200:G200"/>
    <mergeCell ref="B197:C197"/>
    <mergeCell ref="F197:G197"/>
    <mergeCell ref="B198:C198"/>
    <mergeCell ref="F198:G198"/>
    <mergeCell ref="B203:C203"/>
    <mergeCell ref="F203:G203"/>
    <mergeCell ref="B184:C184"/>
    <mergeCell ref="F184:G184"/>
    <mergeCell ref="B181:C181"/>
    <mergeCell ref="F181:G181"/>
    <mergeCell ref="B182:C182"/>
    <mergeCell ref="F182:G182"/>
    <mergeCell ref="B187:C187"/>
    <mergeCell ref="F187:G187"/>
    <mergeCell ref="B188:C188"/>
    <mergeCell ref="F188:G188"/>
    <mergeCell ref="B185:C185"/>
    <mergeCell ref="F185:G185"/>
    <mergeCell ref="B186:C186"/>
    <mergeCell ref="F186:G186"/>
    <mergeCell ref="B191:C191"/>
    <mergeCell ref="F191:G191"/>
    <mergeCell ref="B192:C192"/>
    <mergeCell ref="F192:G192"/>
    <mergeCell ref="B189:C189"/>
    <mergeCell ref="F189:G189"/>
    <mergeCell ref="B190:C190"/>
    <mergeCell ref="F190:G190"/>
    <mergeCell ref="B175:C175"/>
    <mergeCell ref="F175:G175"/>
    <mergeCell ref="B176:C176"/>
    <mergeCell ref="F176:G176"/>
    <mergeCell ref="B173:C173"/>
    <mergeCell ref="F173:G173"/>
    <mergeCell ref="B174:C174"/>
    <mergeCell ref="F174:G174"/>
    <mergeCell ref="B179:C179"/>
    <mergeCell ref="F179:G179"/>
    <mergeCell ref="B180:C180"/>
    <mergeCell ref="F180:G180"/>
    <mergeCell ref="B177:C177"/>
    <mergeCell ref="F177:G177"/>
    <mergeCell ref="B178:C178"/>
    <mergeCell ref="F178:G178"/>
    <mergeCell ref="B183:C183"/>
    <mergeCell ref="F183:G183"/>
    <mergeCell ref="B164:C164"/>
    <mergeCell ref="F164:G164"/>
    <mergeCell ref="B161:C161"/>
    <mergeCell ref="F161:G161"/>
    <mergeCell ref="B162:C162"/>
    <mergeCell ref="F162:G162"/>
    <mergeCell ref="B167:C167"/>
    <mergeCell ref="F167:G167"/>
    <mergeCell ref="B168:C168"/>
    <mergeCell ref="F168:G168"/>
    <mergeCell ref="B165:C165"/>
    <mergeCell ref="F165:G165"/>
    <mergeCell ref="B166:C166"/>
    <mergeCell ref="F166:G166"/>
    <mergeCell ref="B171:C171"/>
    <mergeCell ref="F171:G171"/>
    <mergeCell ref="B172:C172"/>
    <mergeCell ref="F172:G172"/>
    <mergeCell ref="B169:C169"/>
    <mergeCell ref="F169:G169"/>
    <mergeCell ref="B170:C170"/>
    <mergeCell ref="F170:G170"/>
    <mergeCell ref="B155:C155"/>
    <mergeCell ref="F155:G155"/>
    <mergeCell ref="B156:C156"/>
    <mergeCell ref="F156:G156"/>
    <mergeCell ref="B153:C153"/>
    <mergeCell ref="F153:G153"/>
    <mergeCell ref="B154:C154"/>
    <mergeCell ref="F154:G154"/>
    <mergeCell ref="B159:C159"/>
    <mergeCell ref="F159:G159"/>
    <mergeCell ref="B160:C160"/>
    <mergeCell ref="F160:G160"/>
    <mergeCell ref="B157:C157"/>
    <mergeCell ref="F157:G157"/>
    <mergeCell ref="B158:C158"/>
    <mergeCell ref="F158:G158"/>
    <mergeCell ref="B163:C163"/>
    <mergeCell ref="F163:G163"/>
    <mergeCell ref="B144:C144"/>
    <mergeCell ref="F144:G144"/>
    <mergeCell ref="B141:C141"/>
    <mergeCell ref="F141:G141"/>
    <mergeCell ref="B142:C142"/>
    <mergeCell ref="F142:G142"/>
    <mergeCell ref="B147:C147"/>
    <mergeCell ref="F147:G147"/>
    <mergeCell ref="B148:C148"/>
    <mergeCell ref="F148:G148"/>
    <mergeCell ref="B145:C145"/>
    <mergeCell ref="F145:G145"/>
    <mergeCell ref="B146:C146"/>
    <mergeCell ref="F146:G146"/>
    <mergeCell ref="B151:C151"/>
    <mergeCell ref="F151:G151"/>
    <mergeCell ref="B152:C152"/>
    <mergeCell ref="F152:G152"/>
    <mergeCell ref="B149:C149"/>
    <mergeCell ref="F149:G149"/>
    <mergeCell ref="B150:C150"/>
    <mergeCell ref="F150:G150"/>
    <mergeCell ref="B135:C135"/>
    <mergeCell ref="F135:G135"/>
    <mergeCell ref="B136:C136"/>
    <mergeCell ref="F136:G136"/>
    <mergeCell ref="B133:C133"/>
    <mergeCell ref="F133:G133"/>
    <mergeCell ref="B134:C134"/>
    <mergeCell ref="F134:G134"/>
    <mergeCell ref="B139:C139"/>
    <mergeCell ref="F139:G139"/>
    <mergeCell ref="B140:C140"/>
    <mergeCell ref="F140:G140"/>
    <mergeCell ref="B137:C137"/>
    <mergeCell ref="F137:G137"/>
    <mergeCell ref="B138:C138"/>
    <mergeCell ref="F138:G138"/>
    <mergeCell ref="B143:C143"/>
    <mergeCell ref="F143:G143"/>
    <mergeCell ref="B124:C124"/>
    <mergeCell ref="F124:G124"/>
    <mergeCell ref="B121:C121"/>
    <mergeCell ref="F121:G121"/>
    <mergeCell ref="B122:C122"/>
    <mergeCell ref="F122:G122"/>
    <mergeCell ref="B127:C127"/>
    <mergeCell ref="F127:G127"/>
    <mergeCell ref="B128:C128"/>
    <mergeCell ref="F128:G128"/>
    <mergeCell ref="B125:C125"/>
    <mergeCell ref="F125:G125"/>
    <mergeCell ref="B126:C126"/>
    <mergeCell ref="F126:G126"/>
    <mergeCell ref="B131:C131"/>
    <mergeCell ref="F131:G131"/>
    <mergeCell ref="B132:C132"/>
    <mergeCell ref="F132:G132"/>
    <mergeCell ref="B129:C129"/>
    <mergeCell ref="F129:G129"/>
    <mergeCell ref="B130:C130"/>
    <mergeCell ref="F130:G130"/>
    <mergeCell ref="B115:C115"/>
    <mergeCell ref="F115:G115"/>
    <mergeCell ref="B116:C116"/>
    <mergeCell ref="F116:G116"/>
    <mergeCell ref="B113:C113"/>
    <mergeCell ref="F113:G113"/>
    <mergeCell ref="B114:C114"/>
    <mergeCell ref="F114:G114"/>
    <mergeCell ref="B119:C119"/>
    <mergeCell ref="F119:G119"/>
    <mergeCell ref="B120:C120"/>
    <mergeCell ref="F120:G120"/>
    <mergeCell ref="B117:C117"/>
    <mergeCell ref="F117:G117"/>
    <mergeCell ref="B118:C118"/>
    <mergeCell ref="F118:G118"/>
    <mergeCell ref="B123:C123"/>
    <mergeCell ref="F123:G123"/>
    <mergeCell ref="B104:C104"/>
    <mergeCell ref="F104:G104"/>
    <mergeCell ref="B101:C101"/>
    <mergeCell ref="F101:G101"/>
    <mergeCell ref="B102:C102"/>
    <mergeCell ref="F102:G102"/>
    <mergeCell ref="B107:C107"/>
    <mergeCell ref="F107:G107"/>
    <mergeCell ref="B108:C108"/>
    <mergeCell ref="F108:G108"/>
    <mergeCell ref="B105:C105"/>
    <mergeCell ref="F105:G105"/>
    <mergeCell ref="B106:C106"/>
    <mergeCell ref="F106:G106"/>
    <mergeCell ref="B111:C111"/>
    <mergeCell ref="F111:G111"/>
    <mergeCell ref="B112:C112"/>
    <mergeCell ref="F112:G112"/>
    <mergeCell ref="B109:C109"/>
    <mergeCell ref="F109:G109"/>
    <mergeCell ref="B110:C110"/>
    <mergeCell ref="F110:G110"/>
    <mergeCell ref="B95:C95"/>
    <mergeCell ref="F95:G95"/>
    <mergeCell ref="B96:C96"/>
    <mergeCell ref="F96:G96"/>
    <mergeCell ref="B93:C93"/>
    <mergeCell ref="F93:G93"/>
    <mergeCell ref="B94:C94"/>
    <mergeCell ref="F94:G94"/>
    <mergeCell ref="B99:C99"/>
    <mergeCell ref="F99:G99"/>
    <mergeCell ref="B100:C100"/>
    <mergeCell ref="F100:G100"/>
    <mergeCell ref="B97:C97"/>
    <mergeCell ref="F97:G97"/>
    <mergeCell ref="B98:C98"/>
    <mergeCell ref="F98:G98"/>
    <mergeCell ref="B103:C103"/>
    <mergeCell ref="F103:G103"/>
    <mergeCell ref="B84:C84"/>
    <mergeCell ref="F84:G84"/>
    <mergeCell ref="B81:C81"/>
    <mergeCell ref="F81:G81"/>
    <mergeCell ref="B82:C82"/>
    <mergeCell ref="F82:G82"/>
    <mergeCell ref="B87:C87"/>
    <mergeCell ref="F87:G87"/>
    <mergeCell ref="B88:C88"/>
    <mergeCell ref="F88:G88"/>
    <mergeCell ref="B85:C85"/>
    <mergeCell ref="F85:G85"/>
    <mergeCell ref="B86:C86"/>
    <mergeCell ref="F86:G86"/>
    <mergeCell ref="B91:C91"/>
    <mergeCell ref="F91:G91"/>
    <mergeCell ref="B92:C92"/>
    <mergeCell ref="F92:G92"/>
    <mergeCell ref="B89:C89"/>
    <mergeCell ref="F89:G89"/>
    <mergeCell ref="B90:C90"/>
    <mergeCell ref="F90:G90"/>
    <mergeCell ref="B75:C75"/>
    <mergeCell ref="F75:G75"/>
    <mergeCell ref="B76:C76"/>
    <mergeCell ref="F76:G76"/>
    <mergeCell ref="B73:C73"/>
    <mergeCell ref="F73:G73"/>
    <mergeCell ref="B74:C74"/>
    <mergeCell ref="F74:G74"/>
    <mergeCell ref="B79:C79"/>
    <mergeCell ref="F79:G79"/>
    <mergeCell ref="B80:C80"/>
    <mergeCell ref="F80:G80"/>
    <mergeCell ref="B77:C77"/>
    <mergeCell ref="F77:G77"/>
    <mergeCell ref="B78:C78"/>
    <mergeCell ref="F78:G78"/>
    <mergeCell ref="B83:C83"/>
    <mergeCell ref="F83:G83"/>
    <mergeCell ref="B64:C64"/>
    <mergeCell ref="F64:G64"/>
    <mergeCell ref="B61:C61"/>
    <mergeCell ref="F61:G61"/>
    <mergeCell ref="B62:C62"/>
    <mergeCell ref="F62:G62"/>
    <mergeCell ref="B67:C67"/>
    <mergeCell ref="F67:G67"/>
    <mergeCell ref="B68:C68"/>
    <mergeCell ref="F68:G68"/>
    <mergeCell ref="B65:C65"/>
    <mergeCell ref="F65:G65"/>
    <mergeCell ref="B66:C66"/>
    <mergeCell ref="F66:G66"/>
    <mergeCell ref="B71:C71"/>
    <mergeCell ref="F71:G71"/>
    <mergeCell ref="B72:C72"/>
    <mergeCell ref="F72:G72"/>
    <mergeCell ref="B69:C69"/>
    <mergeCell ref="F69:G69"/>
    <mergeCell ref="B70:C70"/>
    <mergeCell ref="F70:G70"/>
    <mergeCell ref="B55:C55"/>
    <mergeCell ref="F55:G55"/>
    <mergeCell ref="B56:C56"/>
    <mergeCell ref="F56:G56"/>
    <mergeCell ref="B53:C53"/>
    <mergeCell ref="F53:G53"/>
    <mergeCell ref="B54:C54"/>
    <mergeCell ref="F54:G54"/>
    <mergeCell ref="B59:C59"/>
    <mergeCell ref="F59:G59"/>
    <mergeCell ref="B60:C60"/>
    <mergeCell ref="F60:G60"/>
    <mergeCell ref="B57:C57"/>
    <mergeCell ref="F57:G57"/>
    <mergeCell ref="B58:C58"/>
    <mergeCell ref="F58:G58"/>
    <mergeCell ref="B63:C63"/>
    <mergeCell ref="F63:G63"/>
    <mergeCell ref="B44:C44"/>
    <mergeCell ref="F44:G44"/>
    <mergeCell ref="B41:C41"/>
    <mergeCell ref="F41:G41"/>
    <mergeCell ref="B42:C42"/>
    <mergeCell ref="F42:G42"/>
    <mergeCell ref="B47:C47"/>
    <mergeCell ref="F47:G47"/>
    <mergeCell ref="B48:C48"/>
    <mergeCell ref="F48:G48"/>
    <mergeCell ref="B45:C45"/>
    <mergeCell ref="F45:G45"/>
    <mergeCell ref="B46:C46"/>
    <mergeCell ref="F46:G46"/>
    <mergeCell ref="B51:C51"/>
    <mergeCell ref="F51:G51"/>
    <mergeCell ref="B52:C52"/>
    <mergeCell ref="F52:G52"/>
    <mergeCell ref="B49:C49"/>
    <mergeCell ref="F49:G49"/>
    <mergeCell ref="B50:C50"/>
    <mergeCell ref="F50:G50"/>
    <mergeCell ref="B35:C35"/>
    <mergeCell ref="F35:G35"/>
    <mergeCell ref="B36:C36"/>
    <mergeCell ref="F36:G36"/>
    <mergeCell ref="B33:C33"/>
    <mergeCell ref="F33:G33"/>
    <mergeCell ref="B34:C34"/>
    <mergeCell ref="F34:G34"/>
    <mergeCell ref="B39:C39"/>
    <mergeCell ref="F39:G39"/>
    <mergeCell ref="B40:C40"/>
    <mergeCell ref="F40:G40"/>
    <mergeCell ref="B37:C37"/>
    <mergeCell ref="F37:G37"/>
    <mergeCell ref="B38:C38"/>
    <mergeCell ref="F38:G38"/>
    <mergeCell ref="B43:C43"/>
    <mergeCell ref="F43:G43"/>
    <mergeCell ref="B24:C24"/>
    <mergeCell ref="F24:G24"/>
    <mergeCell ref="B21:C21"/>
    <mergeCell ref="F21:G21"/>
    <mergeCell ref="B22:C22"/>
    <mergeCell ref="F22:G22"/>
    <mergeCell ref="B27:C27"/>
    <mergeCell ref="F27:G27"/>
    <mergeCell ref="B28:C28"/>
    <mergeCell ref="F28:G28"/>
    <mergeCell ref="B25:C25"/>
    <mergeCell ref="F25:G25"/>
    <mergeCell ref="B26:C26"/>
    <mergeCell ref="F26:G26"/>
    <mergeCell ref="B31:C31"/>
    <mergeCell ref="F31:G31"/>
    <mergeCell ref="B32:C32"/>
    <mergeCell ref="F32:G32"/>
    <mergeCell ref="B29:C29"/>
    <mergeCell ref="F29:G29"/>
    <mergeCell ref="B30:C30"/>
    <mergeCell ref="F30:G30"/>
    <mergeCell ref="B15:C15"/>
    <mergeCell ref="F15:G15"/>
    <mergeCell ref="B16:C16"/>
    <mergeCell ref="F16:G16"/>
    <mergeCell ref="B13:C13"/>
    <mergeCell ref="F13:G13"/>
    <mergeCell ref="B14:C14"/>
    <mergeCell ref="F14:G14"/>
    <mergeCell ref="B19:C19"/>
    <mergeCell ref="F19:G19"/>
    <mergeCell ref="B20:C20"/>
    <mergeCell ref="F20:G20"/>
    <mergeCell ref="B17:C17"/>
    <mergeCell ref="F17:G17"/>
    <mergeCell ref="B18:C18"/>
    <mergeCell ref="F18:G18"/>
    <mergeCell ref="B23:C23"/>
    <mergeCell ref="F23:G23"/>
    <mergeCell ref="B3:C3"/>
    <mergeCell ref="F3:G3"/>
    <mergeCell ref="B4:C4"/>
    <mergeCell ref="F4:G4"/>
    <mergeCell ref="B7:C7"/>
    <mergeCell ref="F7:G7"/>
    <mergeCell ref="B8:C8"/>
    <mergeCell ref="F8:G8"/>
    <mergeCell ref="B5:C5"/>
    <mergeCell ref="F5:G5"/>
    <mergeCell ref="B6:C6"/>
    <mergeCell ref="F6:G6"/>
    <mergeCell ref="B11:C11"/>
    <mergeCell ref="F11:G11"/>
    <mergeCell ref="B12:C12"/>
    <mergeCell ref="F12:G12"/>
    <mergeCell ref="B9:C9"/>
    <mergeCell ref="F9:G9"/>
    <mergeCell ref="B10:C10"/>
    <mergeCell ref="F10:G1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Brock University Introduction</vt:lpstr>
      <vt:lpstr>Class</vt:lpstr>
      <vt:lpstr>Class list</vt:lpstr>
      <vt:lpstr>Course Timetables</vt:lpstr>
      <vt:lpstr>Monthly Tuition Payments</vt:lpstr>
      <vt:lpstr>Brock's Sunshine 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shaukat parekh</dc:creator>
  <cp:lastModifiedBy>Dawood</cp:lastModifiedBy>
  <dcterms:created xsi:type="dcterms:W3CDTF">2014-11-04T19:06:09Z</dcterms:created>
  <dcterms:modified xsi:type="dcterms:W3CDTF">2014-11-06T01:46:40Z</dcterms:modified>
</cp:coreProperties>
</file>